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 activeTab="7"/>
  </bookViews>
  <sheets>
    <sheet name="Апатиты" sheetId="5" r:id="rId1"/>
    <sheet name="Биотиты" sheetId="6" r:id="rId2"/>
    <sheet name="Гранаты" sheetId="7" r:id="rId3"/>
    <sheet name="Рудные" sheetId="8" r:id="rId4"/>
    <sheet name="Эпидоты" sheetId="9" r:id="rId5"/>
    <sheet name="Плагиоклазы" sheetId="10" r:id="rId6"/>
    <sheet name="Амфиболы" sheetId="11" r:id="rId7"/>
    <sheet name="Ставролиты" sheetId="12" r:id="rId8"/>
  </sheets>
  <calcPr calcId="124519"/>
</workbook>
</file>

<file path=xl/calcChain.xml><?xml version="1.0" encoding="utf-8"?>
<calcChain xmlns="http://schemas.openxmlformats.org/spreadsheetml/2006/main">
  <c r="AK42" i="12"/>
  <c r="AK41"/>
  <c r="AK40"/>
  <c r="AK39"/>
  <c r="AK38"/>
  <c r="AK37"/>
  <c r="AK36"/>
  <c r="AK35"/>
  <c r="AK34"/>
  <c r="AK33"/>
  <c r="AK32"/>
  <c r="AK31"/>
  <c r="AK30"/>
  <c r="AK29"/>
  <c r="AK28"/>
  <c r="AK27"/>
  <c r="AK26"/>
  <c r="AK25"/>
  <c r="AK24"/>
  <c r="AK23"/>
  <c r="AK22"/>
  <c r="AK21"/>
  <c r="AK20"/>
  <c r="AK19"/>
  <c r="AK18"/>
  <c r="AK17"/>
  <c r="AK16"/>
  <c r="AK15"/>
  <c r="AK14"/>
  <c r="AK13"/>
  <c r="AK12"/>
  <c r="AK11"/>
  <c r="AK10"/>
  <c r="AK9"/>
  <c r="AK8"/>
  <c r="AK7"/>
  <c r="AK6"/>
  <c r="AK5"/>
  <c r="AK4"/>
  <c r="AK3"/>
  <c r="AK2"/>
  <c r="AV135" i="11"/>
  <c r="AW135" s="1"/>
  <c r="AX135" s="1"/>
  <c r="AT135"/>
  <c r="AU135" s="1"/>
  <c r="AS135"/>
  <c r="AR135"/>
  <c r="AY135" s="1"/>
  <c r="AQ135"/>
  <c r="AY134"/>
  <c r="AW134"/>
  <c r="AX134" s="1"/>
  <c r="AV134"/>
  <c r="AU134"/>
  <c r="AT134"/>
  <c r="AS134"/>
  <c r="AR134"/>
  <c r="AQ134"/>
  <c r="AV133"/>
  <c r="AW133" s="1"/>
  <c r="AX133" s="1"/>
  <c r="AT133"/>
  <c r="AU133" s="1"/>
  <c r="AS133"/>
  <c r="AR133"/>
  <c r="AY133" s="1"/>
  <c r="AQ133"/>
  <c r="AY132"/>
  <c r="AW132"/>
  <c r="AX132" s="1"/>
  <c r="AV132"/>
  <c r="AU132"/>
  <c r="AT132"/>
  <c r="AS132"/>
  <c r="AR132"/>
  <c r="AQ132"/>
  <c r="AV131"/>
  <c r="AW131" s="1"/>
  <c r="AX131" s="1"/>
  <c r="AT131"/>
  <c r="AU131" s="1"/>
  <c r="AS131"/>
  <c r="AR131"/>
  <c r="AY131" s="1"/>
  <c r="AQ131"/>
  <c r="AY130"/>
  <c r="AW130"/>
  <c r="AX130" s="1"/>
  <c r="AV130"/>
  <c r="AU130"/>
  <c r="AT130"/>
  <c r="AS130"/>
  <c r="AR130"/>
  <c r="AQ130"/>
  <c r="AV129"/>
  <c r="AW129" s="1"/>
  <c r="AX129" s="1"/>
  <c r="AT129"/>
  <c r="AU129" s="1"/>
  <c r="AS129"/>
  <c r="AR129"/>
  <c r="AY129" s="1"/>
  <c r="AQ129"/>
  <c r="AY128"/>
  <c r="AW128"/>
  <c r="AX128" s="1"/>
  <c r="AV128"/>
  <c r="AU128"/>
  <c r="AT128"/>
  <c r="AS128"/>
  <c r="AR128"/>
  <c r="AQ128"/>
  <c r="AV127"/>
  <c r="AW127" s="1"/>
  <c r="AX127" s="1"/>
  <c r="AT127"/>
  <c r="AU127" s="1"/>
  <c r="AS127"/>
  <c r="AR127"/>
  <c r="AY127" s="1"/>
  <c r="AQ127"/>
  <c r="AY126"/>
  <c r="AW126"/>
  <c r="AX126" s="1"/>
  <c r="AV126"/>
  <c r="AU126"/>
  <c r="AT126"/>
  <c r="AS126"/>
  <c r="AR126"/>
  <c r="AQ126"/>
  <c r="AV125"/>
  <c r="AW125" s="1"/>
  <c r="AX125" s="1"/>
  <c r="AT125"/>
  <c r="AU125" s="1"/>
  <c r="AS125"/>
  <c r="AR125"/>
  <c r="AY125" s="1"/>
  <c r="AQ125"/>
  <c r="AY124"/>
  <c r="AW124"/>
  <c r="AX124" s="1"/>
  <c r="AV124"/>
  <c r="AU124"/>
  <c r="AT124"/>
  <c r="AS124"/>
  <c r="AR124"/>
  <c r="AQ124"/>
  <c r="AV123"/>
  <c r="AW123" s="1"/>
  <c r="AX123" s="1"/>
  <c r="AT123"/>
  <c r="AU123" s="1"/>
  <c r="AS123"/>
  <c r="AR123"/>
  <c r="AY123" s="1"/>
  <c r="AQ123"/>
  <c r="AW122"/>
  <c r="AX122" s="1"/>
  <c r="AV122"/>
  <c r="AU122"/>
  <c r="AT122"/>
  <c r="AS122"/>
  <c r="AR122"/>
  <c r="AY122" s="1"/>
  <c r="AQ122"/>
  <c r="AV121"/>
  <c r="AW121" s="1"/>
  <c r="AX121" s="1"/>
  <c r="AT121"/>
  <c r="AU121" s="1"/>
  <c r="AS121"/>
  <c r="AR121"/>
  <c r="AY121" s="1"/>
  <c r="AQ121"/>
  <c r="AW120"/>
  <c r="AX120" s="1"/>
  <c r="AV120"/>
  <c r="AU120"/>
  <c r="AT120"/>
  <c r="AS120"/>
  <c r="AR120"/>
  <c r="AY120" s="1"/>
  <c r="AQ120"/>
  <c r="AV119"/>
  <c r="AW119" s="1"/>
  <c r="AX119" s="1"/>
  <c r="AT119"/>
  <c r="AU119" s="1"/>
  <c r="AS119"/>
  <c r="AR119"/>
  <c r="AY119" s="1"/>
  <c r="AQ119"/>
  <c r="AW118"/>
  <c r="AX118" s="1"/>
  <c r="AV118"/>
  <c r="AU118"/>
  <c r="AT118"/>
  <c r="AS118"/>
  <c r="AR118"/>
  <c r="AY118" s="1"/>
  <c r="AQ118"/>
  <c r="AV117"/>
  <c r="AW117" s="1"/>
  <c r="AX117" s="1"/>
  <c r="AT117"/>
  <c r="AU117" s="1"/>
  <c r="AS117"/>
  <c r="AR117"/>
  <c r="AY117" s="1"/>
  <c r="AQ117"/>
  <c r="AW116"/>
  <c r="AX116" s="1"/>
  <c r="AV116"/>
  <c r="AU116"/>
  <c r="AT116"/>
  <c r="AS116"/>
  <c r="AR116"/>
  <c r="AY116" s="1"/>
  <c r="AQ116"/>
  <c r="AV115"/>
  <c r="AW115" s="1"/>
  <c r="AX115" s="1"/>
  <c r="AT115"/>
  <c r="AU115" s="1"/>
  <c r="AS115"/>
  <c r="AR115"/>
  <c r="AY115" s="1"/>
  <c r="AQ115"/>
  <c r="AW114"/>
  <c r="AX114" s="1"/>
  <c r="AV114"/>
  <c r="AU114"/>
  <c r="AT114"/>
  <c r="AS114"/>
  <c r="AR114"/>
  <c r="AY114" s="1"/>
  <c r="AQ114"/>
  <c r="AV113"/>
  <c r="AW113" s="1"/>
  <c r="AX113" s="1"/>
  <c r="AT113"/>
  <c r="AU113" s="1"/>
  <c r="AS113"/>
  <c r="AR113"/>
  <c r="AY113" s="1"/>
  <c r="AQ113"/>
  <c r="AW112"/>
  <c r="AX112" s="1"/>
  <c r="AV112"/>
  <c r="AU112"/>
  <c r="AT112"/>
  <c r="AS112"/>
  <c r="AR112"/>
  <c r="AY112" s="1"/>
  <c r="AQ112"/>
  <c r="AV111"/>
  <c r="AW111" s="1"/>
  <c r="AX111" s="1"/>
  <c r="AT111"/>
  <c r="AU111" s="1"/>
  <c r="AS111"/>
  <c r="AR111"/>
  <c r="AY111" s="1"/>
  <c r="AQ111"/>
  <c r="AW110"/>
  <c r="AX110" s="1"/>
  <c r="AV110"/>
  <c r="AU110"/>
  <c r="AT110"/>
  <c r="AS110"/>
  <c r="AR110"/>
  <c r="AY110" s="1"/>
  <c r="AQ110"/>
  <c r="AV109"/>
  <c r="AW109" s="1"/>
  <c r="AX109" s="1"/>
  <c r="AT109"/>
  <c r="AU109" s="1"/>
  <c r="AS109"/>
  <c r="AR109"/>
  <c r="AY109" s="1"/>
  <c r="AQ109"/>
  <c r="AW108"/>
  <c r="AX108" s="1"/>
  <c r="AV108"/>
  <c r="AU108"/>
  <c r="AT108"/>
  <c r="AS108"/>
  <c r="AR108"/>
  <c r="AY108" s="1"/>
  <c r="AQ108"/>
  <c r="AV107"/>
  <c r="AW107" s="1"/>
  <c r="AX107" s="1"/>
  <c r="AT107"/>
  <c r="AU107" s="1"/>
  <c r="AS107"/>
  <c r="AR107"/>
  <c r="AY107" s="1"/>
  <c r="AQ107"/>
  <c r="AW106"/>
  <c r="AX106" s="1"/>
  <c r="AV106"/>
  <c r="AU106"/>
  <c r="AT106"/>
  <c r="AS106"/>
  <c r="AR106"/>
  <c r="AY106" s="1"/>
  <c r="AQ106"/>
  <c r="AV105"/>
  <c r="AW105" s="1"/>
  <c r="AX105" s="1"/>
  <c r="AT105"/>
  <c r="AU105" s="1"/>
  <c r="AS105"/>
  <c r="AR105"/>
  <c r="AY105" s="1"/>
  <c r="AQ105"/>
  <c r="AW104"/>
  <c r="AX104" s="1"/>
  <c r="AV104"/>
  <c r="AU104"/>
  <c r="AT104"/>
  <c r="AS104"/>
  <c r="AR104"/>
  <c r="AY104" s="1"/>
  <c r="AQ104"/>
  <c r="AV103"/>
  <c r="AW103" s="1"/>
  <c r="AX103" s="1"/>
  <c r="AT103"/>
  <c r="AU103" s="1"/>
  <c r="AS103"/>
  <c r="AR103"/>
  <c r="AY103" s="1"/>
  <c r="AQ103"/>
  <c r="AW102"/>
  <c r="AX102" s="1"/>
  <c r="AV102"/>
  <c r="AU102"/>
  <c r="AT102"/>
  <c r="AS102"/>
  <c r="AR102"/>
  <c r="AY102" s="1"/>
  <c r="AQ102"/>
  <c r="AV101"/>
  <c r="AW101" s="1"/>
  <c r="AX101" s="1"/>
  <c r="AT101"/>
  <c r="AU101" s="1"/>
  <c r="AS101"/>
  <c r="AR101"/>
  <c r="AY101" s="1"/>
  <c r="AQ101"/>
  <c r="AV100"/>
  <c r="AW100" s="1"/>
  <c r="AX100" s="1"/>
  <c r="AT100"/>
  <c r="AU100" s="1"/>
  <c r="AS100"/>
  <c r="AR100"/>
  <c r="AY100" s="1"/>
  <c r="AQ100"/>
  <c r="AV99"/>
  <c r="AW99" s="1"/>
  <c r="AX99" s="1"/>
  <c r="AT99"/>
  <c r="AU99" s="1"/>
  <c r="AS99"/>
  <c r="AR99"/>
  <c r="AY99" s="1"/>
  <c r="AQ99"/>
  <c r="AV98"/>
  <c r="AW98" s="1"/>
  <c r="AX98" s="1"/>
  <c r="AT98"/>
  <c r="AU98" s="1"/>
  <c r="AS98"/>
  <c r="AR98"/>
  <c r="AY98" s="1"/>
  <c r="AQ98"/>
  <c r="AV97"/>
  <c r="AW97" s="1"/>
  <c r="AX97" s="1"/>
  <c r="AT97"/>
  <c r="AU97" s="1"/>
  <c r="AS97"/>
  <c r="AR97"/>
  <c r="AY97" s="1"/>
  <c r="AQ97"/>
  <c r="AV96"/>
  <c r="AW96" s="1"/>
  <c r="AX96" s="1"/>
  <c r="AT96"/>
  <c r="AU96" s="1"/>
  <c r="AS96"/>
  <c r="AR96"/>
  <c r="AY96" s="1"/>
  <c r="AQ96"/>
  <c r="AV95"/>
  <c r="AW95" s="1"/>
  <c r="AX95" s="1"/>
  <c r="AT95"/>
  <c r="AU95" s="1"/>
  <c r="AS95"/>
  <c r="AR95"/>
  <c r="AY95" s="1"/>
  <c r="AQ95"/>
  <c r="AV94"/>
  <c r="AW94" s="1"/>
  <c r="AX94" s="1"/>
  <c r="AT94"/>
  <c r="AU94" s="1"/>
  <c r="AS94"/>
  <c r="AR94"/>
  <c r="AY94" s="1"/>
  <c r="AQ94"/>
  <c r="AV93"/>
  <c r="AW93" s="1"/>
  <c r="AX93" s="1"/>
  <c r="AT93"/>
  <c r="AU93" s="1"/>
  <c r="AS93"/>
  <c r="AR93"/>
  <c r="AY93" s="1"/>
  <c r="AQ93"/>
  <c r="AV92"/>
  <c r="AW92" s="1"/>
  <c r="AX92" s="1"/>
  <c r="AT92"/>
  <c r="AU92" s="1"/>
  <c r="AS92"/>
  <c r="AR92"/>
  <c r="AY92" s="1"/>
  <c r="AQ92"/>
  <c r="AV91"/>
  <c r="AW91" s="1"/>
  <c r="AX91" s="1"/>
  <c r="AT91"/>
  <c r="AU91" s="1"/>
  <c r="AS91"/>
  <c r="AR91"/>
  <c r="AY91" s="1"/>
  <c r="AQ91"/>
  <c r="AV90"/>
  <c r="AW90" s="1"/>
  <c r="AX90" s="1"/>
  <c r="AT90"/>
  <c r="AU90" s="1"/>
  <c r="AS90"/>
  <c r="AR90"/>
  <c r="AY90" s="1"/>
  <c r="AQ90"/>
  <c r="AV89"/>
  <c r="AW89" s="1"/>
  <c r="AX89" s="1"/>
  <c r="AT89"/>
  <c r="AU89" s="1"/>
  <c r="AS89"/>
  <c r="AR89"/>
  <c r="AY89" s="1"/>
  <c r="AQ89"/>
  <c r="AV88"/>
  <c r="AW88" s="1"/>
  <c r="AX88" s="1"/>
  <c r="AT88"/>
  <c r="AU88" s="1"/>
  <c r="AS88"/>
  <c r="AR88"/>
  <c r="AY88" s="1"/>
  <c r="AQ88"/>
  <c r="AV87"/>
  <c r="AW87" s="1"/>
  <c r="AX87" s="1"/>
  <c r="AT87"/>
  <c r="AU87" s="1"/>
  <c r="AS87"/>
  <c r="AR87"/>
  <c r="AY87" s="1"/>
  <c r="AQ87"/>
  <c r="AV86"/>
  <c r="AW86" s="1"/>
  <c r="AX86" s="1"/>
  <c r="AT86"/>
  <c r="AU86" s="1"/>
  <c r="AS86"/>
  <c r="AR86"/>
  <c r="AY86" s="1"/>
  <c r="AQ86"/>
  <c r="AV85"/>
  <c r="AW85" s="1"/>
  <c r="AX85" s="1"/>
  <c r="AT85"/>
  <c r="AU85" s="1"/>
  <c r="AS85"/>
  <c r="AR85"/>
  <c r="AY85" s="1"/>
  <c r="AQ85"/>
  <c r="AV84"/>
  <c r="AW84" s="1"/>
  <c r="AX84" s="1"/>
  <c r="AT84"/>
  <c r="AU84" s="1"/>
  <c r="AS84"/>
  <c r="AR84"/>
  <c r="AY84" s="1"/>
  <c r="AQ84"/>
  <c r="AV83"/>
  <c r="AW83" s="1"/>
  <c r="AX83" s="1"/>
  <c r="AT83"/>
  <c r="AU83" s="1"/>
  <c r="AS83"/>
  <c r="AR83"/>
  <c r="AY83" s="1"/>
  <c r="AQ83"/>
  <c r="AV82"/>
  <c r="AW82" s="1"/>
  <c r="AX82" s="1"/>
  <c r="AT82"/>
  <c r="AU82" s="1"/>
  <c r="AS82"/>
  <c r="AR82"/>
  <c r="AY82" s="1"/>
  <c r="AQ82"/>
  <c r="AV81"/>
  <c r="AW81" s="1"/>
  <c r="AX81" s="1"/>
  <c r="AT81"/>
  <c r="AU81" s="1"/>
  <c r="AS81"/>
  <c r="AR81"/>
  <c r="AY81" s="1"/>
  <c r="AQ81"/>
  <c r="AV80"/>
  <c r="AW80" s="1"/>
  <c r="AX80" s="1"/>
  <c r="AT80"/>
  <c r="AU80" s="1"/>
  <c r="AS80"/>
  <c r="AR80"/>
  <c r="AY80" s="1"/>
  <c r="AQ80"/>
  <c r="AV79"/>
  <c r="AW79" s="1"/>
  <c r="AX79" s="1"/>
  <c r="AT79"/>
  <c r="AU79" s="1"/>
  <c r="AS79"/>
  <c r="AR79"/>
  <c r="AY79" s="1"/>
  <c r="AQ79"/>
  <c r="AV78"/>
  <c r="AW78" s="1"/>
  <c r="AX78" s="1"/>
  <c r="AT78"/>
  <c r="AU78" s="1"/>
  <c r="AS78"/>
  <c r="AR78"/>
  <c r="AY78" s="1"/>
  <c r="AQ78"/>
  <c r="AV77"/>
  <c r="AW77" s="1"/>
  <c r="AX77" s="1"/>
  <c r="AT77"/>
  <c r="AU77" s="1"/>
  <c r="AS77"/>
  <c r="AR77"/>
  <c r="AY77" s="1"/>
  <c r="AQ77"/>
  <c r="AV76"/>
  <c r="AW76" s="1"/>
  <c r="AX76" s="1"/>
  <c r="AU76"/>
  <c r="AT76"/>
  <c r="AS76"/>
  <c r="AR76"/>
  <c r="AY76" s="1"/>
  <c r="AQ76"/>
  <c r="AV75"/>
  <c r="AW75" s="1"/>
  <c r="AX75" s="1"/>
  <c r="AT75"/>
  <c r="AU75" s="1"/>
  <c r="AS75"/>
  <c r="AR75"/>
  <c r="AY75" s="1"/>
  <c r="AQ75"/>
  <c r="AY74"/>
  <c r="AW74"/>
  <c r="AX74" s="1"/>
  <c r="AV74"/>
  <c r="AU74"/>
  <c r="AT74"/>
  <c r="AS74"/>
  <c r="AR74"/>
  <c r="AQ74"/>
  <c r="AV73"/>
  <c r="AW73" s="1"/>
  <c r="AX73" s="1"/>
  <c r="AT73"/>
  <c r="AU73" s="1"/>
  <c r="AS73"/>
  <c r="AR73"/>
  <c r="AY73" s="1"/>
  <c r="AQ73"/>
  <c r="AY72"/>
  <c r="AW72"/>
  <c r="AX72" s="1"/>
  <c r="AV72"/>
  <c r="AU72"/>
  <c r="AT72"/>
  <c r="AS72"/>
  <c r="AR72"/>
  <c r="AQ72"/>
  <c r="AV71"/>
  <c r="AW71" s="1"/>
  <c r="AX71" s="1"/>
  <c r="AT71"/>
  <c r="AU71" s="1"/>
  <c r="AS71"/>
  <c r="AR71"/>
  <c r="AY71" s="1"/>
  <c r="AQ71"/>
  <c r="AY70"/>
  <c r="AW70"/>
  <c r="AX70" s="1"/>
  <c r="AV70"/>
  <c r="AU70"/>
  <c r="AT70"/>
  <c r="AS70"/>
  <c r="AR70"/>
  <c r="AQ70"/>
  <c r="AV69"/>
  <c r="AW69" s="1"/>
  <c r="AX69" s="1"/>
  <c r="AT69"/>
  <c r="AU69" s="1"/>
  <c r="AS69"/>
  <c r="AR69"/>
  <c r="AY69" s="1"/>
  <c r="AQ69"/>
  <c r="AY68"/>
  <c r="AW68"/>
  <c r="AX68" s="1"/>
  <c r="AV68"/>
  <c r="AU68"/>
  <c r="AT68"/>
  <c r="AS68"/>
  <c r="AR68"/>
  <c r="AQ68"/>
  <c r="AV67"/>
  <c r="AW67" s="1"/>
  <c r="AX67" s="1"/>
  <c r="AT67"/>
  <c r="AU67" s="1"/>
  <c r="AS67"/>
  <c r="AR67"/>
  <c r="AY67" s="1"/>
  <c r="AQ67"/>
  <c r="AY66"/>
  <c r="AW66"/>
  <c r="AX66" s="1"/>
  <c r="AV66"/>
  <c r="AU66"/>
  <c r="AT66"/>
  <c r="AS66"/>
  <c r="AR66"/>
  <c r="AQ66"/>
  <c r="AV65"/>
  <c r="AW65" s="1"/>
  <c r="AX65" s="1"/>
  <c r="AT65"/>
  <c r="AU65" s="1"/>
  <c r="AS65"/>
  <c r="AR65"/>
  <c r="AY65" s="1"/>
  <c r="AQ65"/>
  <c r="AY64"/>
  <c r="AW64"/>
  <c r="AX64" s="1"/>
  <c r="AV64"/>
  <c r="AU64"/>
  <c r="AT64"/>
  <c r="AS64"/>
  <c r="AR64"/>
  <c r="AQ64"/>
  <c r="AV63"/>
  <c r="AW63" s="1"/>
  <c r="AX63" s="1"/>
  <c r="AT63"/>
  <c r="AU63" s="1"/>
  <c r="AS63"/>
  <c r="AR63"/>
  <c r="AY63" s="1"/>
  <c r="AQ63"/>
  <c r="AY62"/>
  <c r="AW62"/>
  <c r="AX62" s="1"/>
  <c r="AV62"/>
  <c r="AU62"/>
  <c r="AT62"/>
  <c r="AS62"/>
  <c r="AR62"/>
  <c r="AQ62"/>
  <c r="AV61"/>
  <c r="AW61" s="1"/>
  <c r="AX61" s="1"/>
  <c r="AT61"/>
  <c r="AU61" s="1"/>
  <c r="AS61"/>
  <c r="AR61"/>
  <c r="AY61" s="1"/>
  <c r="AQ61"/>
  <c r="AY60"/>
  <c r="AW60"/>
  <c r="AX60" s="1"/>
  <c r="AV60"/>
  <c r="AU60"/>
  <c r="AT60"/>
  <c r="AS60"/>
  <c r="AR60"/>
  <c r="AQ60"/>
  <c r="AV59"/>
  <c r="AW59" s="1"/>
  <c r="AX59" s="1"/>
  <c r="AT59"/>
  <c r="AU59" s="1"/>
  <c r="AS59"/>
  <c r="AR59"/>
  <c r="AY59" s="1"/>
  <c r="AQ59"/>
  <c r="AY58"/>
  <c r="AW58"/>
  <c r="AX58" s="1"/>
  <c r="AV58"/>
  <c r="AU58"/>
  <c r="AT58"/>
  <c r="AS58"/>
  <c r="AR58"/>
  <c r="AQ58"/>
  <c r="AV57"/>
  <c r="AW57" s="1"/>
  <c r="AX57" s="1"/>
  <c r="AT57"/>
  <c r="AU57" s="1"/>
  <c r="AS57"/>
  <c r="AR57"/>
  <c r="AY57" s="1"/>
  <c r="AQ57"/>
  <c r="AY56"/>
  <c r="AW56"/>
  <c r="AX56" s="1"/>
  <c r="AV56"/>
  <c r="AU56"/>
  <c r="AT56"/>
  <c r="AS56"/>
  <c r="AR56"/>
  <c r="AQ56"/>
  <c r="AV55"/>
  <c r="AW55" s="1"/>
  <c r="AX55" s="1"/>
  <c r="AT55"/>
  <c r="AU55" s="1"/>
  <c r="AS55"/>
  <c r="AR55"/>
  <c r="AY55" s="1"/>
  <c r="AQ55"/>
  <c r="AY54"/>
  <c r="AW54"/>
  <c r="AX54" s="1"/>
  <c r="AV54"/>
  <c r="AU54"/>
  <c r="AT54"/>
  <c r="AS54"/>
  <c r="AR54"/>
  <c r="AQ54"/>
  <c r="AV53"/>
  <c r="AW53" s="1"/>
  <c r="AX53" s="1"/>
  <c r="AT53"/>
  <c r="AU53" s="1"/>
  <c r="AS53"/>
  <c r="AR53"/>
  <c r="AY53" s="1"/>
  <c r="AQ53"/>
  <c r="AY52"/>
  <c r="AW52"/>
  <c r="AX52" s="1"/>
  <c r="AV52"/>
  <c r="AU52"/>
  <c r="AT52"/>
  <c r="AS52"/>
  <c r="AR52"/>
  <c r="AQ52"/>
  <c r="AV51"/>
  <c r="AW51" s="1"/>
  <c r="AX51" s="1"/>
  <c r="AT51"/>
  <c r="AU51" s="1"/>
  <c r="AS51"/>
  <c r="AR51"/>
  <c r="AY51" s="1"/>
  <c r="AQ51"/>
  <c r="AY50"/>
  <c r="AW50"/>
  <c r="AX50" s="1"/>
  <c r="AV50"/>
  <c r="AU50"/>
  <c r="AT50"/>
  <c r="AS50"/>
  <c r="AR50"/>
  <c r="AQ50"/>
  <c r="AV49"/>
  <c r="AW49" s="1"/>
  <c r="AX49" s="1"/>
  <c r="AT49"/>
  <c r="AU49" s="1"/>
  <c r="AS49"/>
  <c r="AR49"/>
  <c r="AY49" s="1"/>
  <c r="AQ49"/>
  <c r="AY48"/>
  <c r="AW48"/>
  <c r="AX48" s="1"/>
  <c r="AV48"/>
  <c r="AU48"/>
  <c r="AT48"/>
  <c r="AS48"/>
  <c r="AR48"/>
  <c r="AQ48"/>
  <c r="AV47"/>
  <c r="AW47" s="1"/>
  <c r="AX47" s="1"/>
  <c r="AT47"/>
  <c r="AU47" s="1"/>
  <c r="AS47"/>
  <c r="AR47"/>
  <c r="AY47" s="1"/>
  <c r="AQ47"/>
  <c r="AY46"/>
  <c r="AW46"/>
  <c r="AX46" s="1"/>
  <c r="AV46"/>
  <c r="AU46"/>
  <c r="AT46"/>
  <c r="AS46"/>
  <c r="AR46"/>
  <c r="AQ46"/>
  <c r="AV45"/>
  <c r="AW45" s="1"/>
  <c r="AX45" s="1"/>
  <c r="AT45"/>
  <c r="AU45" s="1"/>
  <c r="AS45"/>
  <c r="AR45"/>
  <c r="AY45" s="1"/>
  <c r="AQ45"/>
  <c r="AY44"/>
  <c r="AW44"/>
  <c r="AX44" s="1"/>
  <c r="AV44"/>
  <c r="AU44"/>
  <c r="AT44"/>
  <c r="AS44"/>
  <c r="AR44"/>
  <c r="AQ44"/>
  <c r="AV43"/>
  <c r="AW43" s="1"/>
  <c r="AX43" s="1"/>
  <c r="AT43"/>
  <c r="AU43" s="1"/>
  <c r="AS43"/>
  <c r="AR43"/>
  <c r="AY43" s="1"/>
  <c r="AQ43"/>
  <c r="AY42"/>
  <c r="AW42"/>
  <c r="AX42" s="1"/>
  <c r="AV42"/>
  <c r="AU42"/>
  <c r="AT42"/>
  <c r="AS42"/>
  <c r="AR42"/>
  <c r="AQ42"/>
  <c r="AV41"/>
  <c r="AW41" s="1"/>
  <c r="AX41" s="1"/>
  <c r="AT41"/>
  <c r="AU41" s="1"/>
  <c r="AS41"/>
  <c r="AR41"/>
  <c r="AY41" s="1"/>
  <c r="AQ41"/>
  <c r="AY40"/>
  <c r="AW40"/>
  <c r="AX40" s="1"/>
  <c r="AV40"/>
  <c r="AU40"/>
  <c r="AT40"/>
  <c r="AS40"/>
  <c r="AR40"/>
  <c r="AQ40"/>
  <c r="AV39"/>
  <c r="AW39" s="1"/>
  <c r="AX39" s="1"/>
  <c r="AT39"/>
  <c r="AU39" s="1"/>
  <c r="AS39"/>
  <c r="AR39"/>
  <c r="AY39" s="1"/>
  <c r="AQ39"/>
  <c r="AY38"/>
  <c r="AW38"/>
  <c r="AX38" s="1"/>
  <c r="AV38"/>
  <c r="AU38"/>
  <c r="AT38"/>
  <c r="AS38"/>
  <c r="AR38"/>
  <c r="AQ38"/>
  <c r="AV37"/>
  <c r="AW37" s="1"/>
  <c r="AX37" s="1"/>
  <c r="AT37"/>
  <c r="AU37" s="1"/>
  <c r="AS37"/>
  <c r="AR37"/>
  <c r="AY37" s="1"/>
  <c r="AQ37"/>
  <c r="AY36"/>
  <c r="AW36"/>
  <c r="AX36" s="1"/>
  <c r="AV36"/>
  <c r="AU36"/>
  <c r="AT36"/>
  <c r="AS36"/>
  <c r="AR36"/>
  <c r="AQ36"/>
  <c r="AV35"/>
  <c r="AW35" s="1"/>
  <c r="AX35" s="1"/>
  <c r="AT35"/>
  <c r="AU35" s="1"/>
  <c r="AS35"/>
  <c r="AR35"/>
  <c r="AY35" s="1"/>
  <c r="AQ35"/>
  <c r="AY34"/>
  <c r="AW34"/>
  <c r="AX34" s="1"/>
  <c r="AV34"/>
  <c r="AU34"/>
  <c r="AT34"/>
  <c r="AS34"/>
  <c r="AR34"/>
  <c r="AQ34"/>
  <c r="AV33"/>
  <c r="AW33" s="1"/>
  <c r="AX33" s="1"/>
  <c r="AT33"/>
  <c r="AU33" s="1"/>
  <c r="AS33"/>
  <c r="AR33"/>
  <c r="AY33" s="1"/>
  <c r="AQ33"/>
  <c r="AY32"/>
  <c r="AW32"/>
  <c r="AX32" s="1"/>
  <c r="AV32"/>
  <c r="AU32"/>
  <c r="AT32"/>
  <c r="AS32"/>
  <c r="AR32"/>
  <c r="AQ32"/>
  <c r="AV31"/>
  <c r="AW31" s="1"/>
  <c r="AX31" s="1"/>
  <c r="AT31"/>
  <c r="AU31" s="1"/>
  <c r="AS31"/>
  <c r="AR31"/>
  <c r="AY31" s="1"/>
  <c r="AQ31"/>
  <c r="AY30"/>
  <c r="AW30"/>
  <c r="AX30" s="1"/>
  <c r="AV30"/>
  <c r="AU30"/>
  <c r="AT30"/>
  <c r="AS30"/>
  <c r="AR30"/>
  <c r="AQ30"/>
  <c r="AV29"/>
  <c r="AW29" s="1"/>
  <c r="AX29" s="1"/>
  <c r="AT29"/>
  <c r="AU29" s="1"/>
  <c r="AS29"/>
  <c r="AR29"/>
  <c r="AY29" s="1"/>
  <c r="AQ29"/>
  <c r="AY28"/>
  <c r="AW28"/>
  <c r="AX28" s="1"/>
  <c r="AV28"/>
  <c r="AU28"/>
  <c r="AT28"/>
  <c r="AS28"/>
  <c r="AR28"/>
  <c r="AQ28"/>
  <c r="AV27"/>
  <c r="AW27" s="1"/>
  <c r="AX27" s="1"/>
  <c r="AT27"/>
  <c r="AU27" s="1"/>
  <c r="AS27"/>
  <c r="AR27"/>
  <c r="AY27" s="1"/>
  <c r="AQ27"/>
  <c r="AY26"/>
  <c r="AW26"/>
  <c r="AX26" s="1"/>
  <c r="AV26"/>
  <c r="AU26"/>
  <c r="AT26"/>
  <c r="AS26"/>
  <c r="AR26"/>
  <c r="AQ26"/>
  <c r="AV25"/>
  <c r="AW25" s="1"/>
  <c r="AX25" s="1"/>
  <c r="AT25"/>
  <c r="AU25" s="1"/>
  <c r="AS25"/>
  <c r="AR25"/>
  <c r="AY25" s="1"/>
  <c r="AQ25"/>
  <c r="AY24"/>
  <c r="AW24"/>
  <c r="AX24" s="1"/>
  <c r="AV24"/>
  <c r="AU24"/>
  <c r="AT24"/>
  <c r="AS24"/>
  <c r="AR24"/>
  <c r="AQ24"/>
  <c r="AV23"/>
  <c r="AW23" s="1"/>
  <c r="AX23" s="1"/>
  <c r="AT23"/>
  <c r="AU23" s="1"/>
  <c r="AS23"/>
  <c r="AR23"/>
  <c r="AY23" s="1"/>
  <c r="AQ23"/>
  <c r="AY22"/>
  <c r="AW22"/>
  <c r="AX22" s="1"/>
  <c r="AV22"/>
  <c r="AU22"/>
  <c r="AT22"/>
  <c r="AS22"/>
  <c r="AR22"/>
  <c r="AQ22"/>
  <c r="AV21"/>
  <c r="AW21" s="1"/>
  <c r="AX21" s="1"/>
  <c r="AT21"/>
  <c r="AU21" s="1"/>
  <c r="AS21"/>
  <c r="AR21"/>
  <c r="AY21" s="1"/>
  <c r="AQ21"/>
  <c r="AY20"/>
  <c r="AW20"/>
  <c r="AX20" s="1"/>
  <c r="AV20"/>
  <c r="AU20"/>
  <c r="AT20"/>
  <c r="AS20"/>
  <c r="AR20"/>
  <c r="AQ20"/>
  <c r="AV19"/>
  <c r="AW19" s="1"/>
  <c r="AX19" s="1"/>
  <c r="AT19"/>
  <c r="AU19" s="1"/>
  <c r="AS19"/>
  <c r="AR19"/>
  <c r="AY19" s="1"/>
  <c r="AQ19"/>
  <c r="AY18"/>
  <c r="AW18"/>
  <c r="AX18" s="1"/>
  <c r="AV18"/>
  <c r="AU18"/>
  <c r="AT18"/>
  <c r="AS18"/>
  <c r="AR18"/>
  <c r="AQ18"/>
  <c r="AV17"/>
  <c r="AW17" s="1"/>
  <c r="AX17" s="1"/>
  <c r="AT17"/>
  <c r="AU17" s="1"/>
  <c r="AS17"/>
  <c r="AR17"/>
  <c r="AY17" s="1"/>
  <c r="AQ17"/>
  <c r="AY16"/>
  <c r="AW16"/>
  <c r="AX16" s="1"/>
  <c r="AV16"/>
  <c r="AU16"/>
  <c r="AT16"/>
  <c r="AS16"/>
  <c r="AR16"/>
  <c r="AQ16"/>
  <c r="AV15"/>
  <c r="AW15" s="1"/>
  <c r="AX15" s="1"/>
  <c r="AT15"/>
  <c r="AU15" s="1"/>
  <c r="AS15"/>
  <c r="AR15"/>
  <c r="AY15" s="1"/>
  <c r="AQ15"/>
  <c r="AY14"/>
  <c r="AW14"/>
  <c r="AX14" s="1"/>
  <c r="AV14"/>
  <c r="AU14"/>
  <c r="AT14"/>
  <c r="AS14"/>
  <c r="AR14"/>
  <c r="AQ14"/>
  <c r="AV13"/>
  <c r="AW13" s="1"/>
  <c r="AX13" s="1"/>
  <c r="AT13"/>
  <c r="AU13" s="1"/>
  <c r="AS13"/>
  <c r="AR13"/>
  <c r="AY13" s="1"/>
  <c r="AQ13"/>
  <c r="AY12"/>
  <c r="AW12"/>
  <c r="AX12" s="1"/>
  <c r="AV12"/>
  <c r="AU12"/>
  <c r="AT12"/>
  <c r="AS12"/>
  <c r="AR12"/>
  <c r="AQ12"/>
  <c r="AV11"/>
  <c r="AW11" s="1"/>
  <c r="AX11" s="1"/>
  <c r="AT11"/>
  <c r="AU11" s="1"/>
  <c r="AS11"/>
  <c r="AR11"/>
  <c r="AY11" s="1"/>
  <c r="AQ11"/>
  <c r="AY10"/>
  <c r="AW10"/>
  <c r="AX10" s="1"/>
  <c r="AV10"/>
  <c r="AU10"/>
  <c r="AT10"/>
  <c r="AS10"/>
  <c r="AR10"/>
  <c r="AQ10"/>
  <c r="AV9"/>
  <c r="AW9" s="1"/>
  <c r="AX9" s="1"/>
  <c r="AT9"/>
  <c r="AU9" s="1"/>
  <c r="AS9"/>
  <c r="AR9"/>
  <c r="AY9" s="1"/>
  <c r="AQ9"/>
  <c r="AW8"/>
  <c r="AX8" s="1"/>
  <c r="AV8"/>
  <c r="AU8"/>
  <c r="AT8"/>
  <c r="AS8"/>
  <c r="AR8"/>
  <c r="AY8" s="1"/>
  <c r="AQ8"/>
  <c r="AV7"/>
  <c r="AW7" s="1"/>
  <c r="AX7" s="1"/>
  <c r="AT7"/>
  <c r="AU7" s="1"/>
  <c r="AS7"/>
  <c r="AR7"/>
  <c r="AY7" s="1"/>
  <c r="AQ7"/>
  <c r="AY6"/>
  <c r="AW6"/>
  <c r="AX6" s="1"/>
  <c r="AV6"/>
  <c r="AU6"/>
  <c r="AT6"/>
  <c r="AS6"/>
  <c r="AR6"/>
  <c r="AQ6"/>
  <c r="AV5"/>
  <c r="AW5" s="1"/>
  <c r="AX5" s="1"/>
  <c r="AT5"/>
  <c r="AU5" s="1"/>
  <c r="AS5"/>
  <c r="AR5"/>
  <c r="AY5" s="1"/>
  <c r="AQ5"/>
  <c r="AY4"/>
  <c r="AW4"/>
  <c r="AX4" s="1"/>
  <c r="AV4"/>
  <c r="AU4"/>
  <c r="AT4"/>
  <c r="AS4"/>
  <c r="AR4"/>
  <c r="AQ4"/>
  <c r="AV3"/>
  <c r="AW3" s="1"/>
  <c r="AX3" s="1"/>
  <c r="AT3"/>
  <c r="AU3" s="1"/>
  <c r="AS3"/>
  <c r="AR3"/>
  <c r="AY3" s="1"/>
  <c r="AQ3"/>
  <c r="AY2"/>
  <c r="AW2"/>
  <c r="AX2" s="1"/>
  <c r="AV2"/>
  <c r="AU2"/>
  <c r="AT2"/>
  <c r="AS2"/>
  <c r="AR2"/>
  <c r="AQ2"/>
  <c r="AE158" i="10" l="1"/>
  <c r="AE157"/>
  <c r="AE156"/>
  <c r="AE155"/>
  <c r="AE154"/>
  <c r="AE153"/>
  <c r="AE152"/>
  <c r="AE151"/>
  <c r="AE150"/>
  <c r="AE149"/>
  <c r="AE148"/>
  <c r="AE147"/>
  <c r="AE146"/>
  <c r="AE145"/>
  <c r="AE144"/>
  <c r="AE143"/>
  <c r="AE142"/>
  <c r="AE141"/>
  <c r="AE140"/>
  <c r="AE139"/>
  <c r="AE138"/>
  <c r="AE137"/>
  <c r="AE136"/>
  <c r="AE135"/>
  <c r="AE134"/>
  <c r="AE133"/>
  <c r="AE132"/>
  <c r="AE131"/>
  <c r="AE130"/>
  <c r="AE129"/>
  <c r="AE128"/>
  <c r="AE127"/>
  <c r="AE126"/>
  <c r="AE125"/>
  <c r="AE124"/>
  <c r="AE123"/>
  <c r="AE122"/>
  <c r="AE121"/>
  <c r="AE120"/>
  <c r="AE119"/>
  <c r="AE118"/>
  <c r="AE117"/>
  <c r="AE116"/>
  <c r="AE115"/>
  <c r="AE114"/>
  <c r="AE113"/>
  <c r="AE112"/>
  <c r="AE111"/>
  <c r="AE110"/>
  <c r="AE109"/>
  <c r="AE108"/>
  <c r="AE107"/>
  <c r="AE106"/>
  <c r="AE105"/>
  <c r="AE104"/>
  <c r="AE103"/>
  <c r="AE102"/>
  <c r="AE101"/>
  <c r="AE100"/>
  <c r="AE99"/>
  <c r="AE98"/>
  <c r="AE97"/>
  <c r="AE96"/>
  <c r="AE95"/>
  <c r="AE94"/>
  <c r="AE93"/>
  <c r="AE92"/>
  <c r="AE91"/>
  <c r="AE90"/>
  <c r="AE89"/>
  <c r="AE88"/>
  <c r="AE87"/>
  <c r="AE86"/>
  <c r="AE85"/>
  <c r="AE84"/>
  <c r="AE83"/>
  <c r="AE82"/>
  <c r="AE81"/>
  <c r="AE80"/>
  <c r="AE79"/>
  <c r="AE78"/>
  <c r="AE77"/>
  <c r="AE76"/>
  <c r="AE75"/>
  <c r="AE74"/>
  <c r="AE73"/>
  <c r="AE72"/>
  <c r="AE71"/>
  <c r="AE70"/>
  <c r="AE69"/>
  <c r="AE68"/>
  <c r="AE67"/>
  <c r="AE66"/>
  <c r="AE65"/>
  <c r="AE64"/>
  <c r="AE63"/>
  <c r="AE62"/>
  <c r="AE61"/>
  <c r="AE60"/>
  <c r="AE59"/>
  <c r="AE58"/>
  <c r="AE57"/>
  <c r="AE56"/>
  <c r="AE55"/>
  <c r="AE54"/>
  <c r="AE53"/>
  <c r="AE52"/>
  <c r="AE51"/>
  <c r="AE50"/>
  <c r="AE49"/>
  <c r="AE48"/>
  <c r="AE47"/>
  <c r="AE46"/>
  <c r="AE45"/>
  <c r="AE44"/>
  <c r="AE43"/>
  <c r="AE42"/>
  <c r="AE41"/>
  <c r="AE40"/>
  <c r="AE39"/>
  <c r="AE38"/>
  <c r="AE37"/>
  <c r="AE36"/>
  <c r="AE35"/>
  <c r="AE34"/>
  <c r="AE33"/>
  <c r="AE32"/>
  <c r="AE31"/>
  <c r="AE30"/>
  <c r="AE29"/>
  <c r="AE28"/>
  <c r="AE27"/>
  <c r="AE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4"/>
  <c r="AE3"/>
  <c r="AE2"/>
  <c r="AU52" i="9"/>
  <c r="AU51"/>
  <c r="AU50"/>
  <c r="AU49"/>
  <c r="AU48"/>
  <c r="AU47"/>
  <c r="AU46"/>
  <c r="AU45"/>
  <c r="AU44"/>
  <c r="AU43"/>
  <c r="AU42"/>
  <c r="AU41"/>
  <c r="AU40"/>
  <c r="AU39"/>
  <c r="AU38"/>
  <c r="AU37"/>
  <c r="AU36"/>
  <c r="AU35"/>
  <c r="AU34"/>
  <c r="AU33"/>
  <c r="AU32"/>
  <c r="AU31"/>
  <c r="AU30"/>
  <c r="AU29"/>
  <c r="AU28"/>
  <c r="AU27"/>
  <c r="AU26"/>
  <c r="AU25"/>
  <c r="AU24"/>
  <c r="AU23"/>
  <c r="AU22"/>
  <c r="AU21"/>
  <c r="AU20"/>
  <c r="AU19"/>
  <c r="AU18"/>
  <c r="AU17"/>
  <c r="AU16"/>
  <c r="AU15"/>
  <c r="AU14"/>
  <c r="AU13"/>
  <c r="AU12"/>
  <c r="AU11"/>
  <c r="AU10"/>
  <c r="AU9"/>
  <c r="AU8"/>
  <c r="AU7"/>
  <c r="AU6"/>
  <c r="AU5"/>
  <c r="AU4"/>
  <c r="AU3"/>
  <c r="AU2"/>
  <c r="AL480" i="7"/>
  <c r="AK480"/>
  <c r="AM480" s="1"/>
  <c r="AL479"/>
  <c r="AK479"/>
  <c r="AM479" s="1"/>
  <c r="AL478"/>
  <c r="AK478"/>
  <c r="AM478" s="1"/>
  <c r="AL477"/>
  <c r="AK477"/>
  <c r="AM477" s="1"/>
  <c r="AL476"/>
  <c r="AK476"/>
  <c r="AM476" s="1"/>
  <c r="AL475"/>
  <c r="AK475"/>
  <c r="AM475" s="1"/>
  <c r="AL474"/>
  <c r="AK474"/>
  <c r="AM474" s="1"/>
  <c r="AL473"/>
  <c r="AK473"/>
  <c r="AM473" s="1"/>
  <c r="AL472"/>
  <c r="AK472"/>
  <c r="AM472" s="1"/>
  <c r="AL471"/>
  <c r="AK471"/>
  <c r="AM471" s="1"/>
  <c r="AL470"/>
  <c r="AK470"/>
  <c r="AM470" s="1"/>
  <c r="AL469"/>
  <c r="AK469"/>
  <c r="AM469" s="1"/>
  <c r="AL468"/>
  <c r="AK468"/>
  <c r="AM468" s="1"/>
  <c r="AL467"/>
  <c r="AK467"/>
  <c r="AM467" s="1"/>
  <c r="AL466"/>
  <c r="AK466"/>
  <c r="AM466" s="1"/>
  <c r="AL465"/>
  <c r="AK465"/>
  <c r="AM465" s="1"/>
  <c r="AL464"/>
  <c r="AK464"/>
  <c r="AM464" s="1"/>
  <c r="AL463"/>
  <c r="AK463"/>
  <c r="AM463" s="1"/>
  <c r="AL462"/>
  <c r="AK462"/>
  <c r="AM462" s="1"/>
  <c r="AL461"/>
  <c r="AK461"/>
  <c r="AM461" s="1"/>
  <c r="AL460"/>
  <c r="AK460"/>
  <c r="AM460" s="1"/>
  <c r="AL459"/>
  <c r="AK459"/>
  <c r="AM459" s="1"/>
  <c r="AL458"/>
  <c r="AK458"/>
  <c r="AM458" s="1"/>
  <c r="AL457"/>
  <c r="AK457"/>
  <c r="AM457" s="1"/>
  <c r="AL456"/>
  <c r="AK456"/>
  <c r="AM456" s="1"/>
  <c r="AL455"/>
  <c r="AK455"/>
  <c r="AM455" s="1"/>
  <c r="AL454"/>
  <c r="AK454"/>
  <c r="AM454" s="1"/>
  <c r="AL453"/>
  <c r="AK453"/>
  <c r="AM453" s="1"/>
  <c r="AL452"/>
  <c r="AK452"/>
  <c r="AM452" s="1"/>
  <c r="AL451"/>
  <c r="AK451"/>
  <c r="AM451" s="1"/>
  <c r="AL450"/>
  <c r="AK450"/>
  <c r="AM450" s="1"/>
  <c r="AL449"/>
  <c r="AK449"/>
  <c r="AM449" s="1"/>
  <c r="AL448"/>
  <c r="AK448"/>
  <c r="AM448" s="1"/>
  <c r="AL447"/>
  <c r="AK447"/>
  <c r="AM447" s="1"/>
  <c r="AL446"/>
  <c r="AK446"/>
  <c r="AM446" s="1"/>
  <c r="AL445"/>
  <c r="AK445"/>
  <c r="AM445" s="1"/>
  <c r="AL444"/>
  <c r="AK444"/>
  <c r="AM444" s="1"/>
  <c r="AL443"/>
  <c r="AK443"/>
  <c r="AM443" s="1"/>
  <c r="AL442"/>
  <c r="AK442"/>
  <c r="AM442" s="1"/>
  <c r="AL441"/>
  <c r="AK441"/>
  <c r="AM441" s="1"/>
  <c r="AL440"/>
  <c r="AK440"/>
  <c r="AM440" s="1"/>
  <c r="AL439"/>
  <c r="AK439"/>
  <c r="AM439" s="1"/>
  <c r="AL438"/>
  <c r="AK438"/>
  <c r="AM438" s="1"/>
  <c r="AL437"/>
  <c r="AK437"/>
  <c r="AM437" s="1"/>
  <c r="AL436"/>
  <c r="AK436"/>
  <c r="AM436" s="1"/>
  <c r="AL435"/>
  <c r="AK435"/>
  <c r="AM435" s="1"/>
  <c r="AL434"/>
  <c r="AK434"/>
  <c r="AM434" s="1"/>
  <c r="AL433"/>
  <c r="AK433"/>
  <c r="AM433" s="1"/>
  <c r="AL432"/>
  <c r="AK432"/>
  <c r="AM432" s="1"/>
  <c r="AL431"/>
  <c r="AK431"/>
  <c r="AM431" s="1"/>
  <c r="AL430"/>
  <c r="AK430"/>
  <c r="AM430" s="1"/>
  <c r="AL429"/>
  <c r="AK429"/>
  <c r="AM429" s="1"/>
  <c r="AL428"/>
  <c r="AK428"/>
  <c r="AM428" s="1"/>
  <c r="AL427"/>
  <c r="AK427"/>
  <c r="AM427" s="1"/>
  <c r="AL426"/>
  <c r="AK426"/>
  <c r="AM426" s="1"/>
  <c r="AL425"/>
  <c r="AK425"/>
  <c r="AM425" s="1"/>
  <c r="AL424"/>
  <c r="AK424"/>
  <c r="AM424" s="1"/>
  <c r="AL423"/>
  <c r="AK423"/>
  <c r="AM423" s="1"/>
  <c r="AL422"/>
  <c r="AK422"/>
  <c r="AM422" s="1"/>
  <c r="AL421"/>
  <c r="AK421"/>
  <c r="AM421" s="1"/>
  <c r="AL420"/>
  <c r="AK420"/>
  <c r="AM420" s="1"/>
  <c r="AL419"/>
  <c r="AK419"/>
  <c r="AM419" s="1"/>
  <c r="AL418"/>
  <c r="AK418"/>
  <c r="AM418" s="1"/>
  <c r="AL417"/>
  <c r="AK417"/>
  <c r="AM417" s="1"/>
  <c r="AL416"/>
  <c r="AK416"/>
  <c r="AM416" s="1"/>
  <c r="AL415"/>
  <c r="AK415"/>
  <c r="AM415" s="1"/>
  <c r="AL414"/>
  <c r="AK414"/>
  <c r="AM414" s="1"/>
  <c r="AL413"/>
  <c r="AK413"/>
  <c r="AM413" s="1"/>
  <c r="AL412"/>
  <c r="AK412"/>
  <c r="AM412" s="1"/>
  <c r="AL411"/>
  <c r="AK411"/>
  <c r="AM411" s="1"/>
  <c r="AL410"/>
  <c r="AK410"/>
  <c r="AM410" s="1"/>
  <c r="AL409"/>
  <c r="AK409"/>
  <c r="AM409" s="1"/>
  <c r="AL408"/>
  <c r="AK408"/>
  <c r="AM408" s="1"/>
  <c r="AL407"/>
  <c r="AK407"/>
  <c r="AM407" s="1"/>
  <c r="AL406"/>
  <c r="AK406"/>
  <c r="AM406" s="1"/>
  <c r="AL405"/>
  <c r="AK405"/>
  <c r="AM405" s="1"/>
  <c r="AL404"/>
  <c r="AK404"/>
  <c r="AM404" s="1"/>
  <c r="AL403"/>
  <c r="AK403"/>
  <c r="AM403" s="1"/>
  <c r="AL402"/>
  <c r="AK402"/>
  <c r="AM402" s="1"/>
  <c r="AL401"/>
  <c r="AK401"/>
  <c r="AM401" s="1"/>
  <c r="AL400"/>
  <c r="AK400"/>
  <c r="AM400" s="1"/>
  <c r="AL399"/>
  <c r="AK399"/>
  <c r="AM399" s="1"/>
  <c r="AL398"/>
  <c r="AK398"/>
  <c r="AM398" s="1"/>
  <c r="AL397"/>
  <c r="AK397"/>
  <c r="AM397" s="1"/>
  <c r="AL396"/>
  <c r="AK396"/>
  <c r="AM396" s="1"/>
  <c r="AL395"/>
  <c r="AK395"/>
  <c r="AM395" s="1"/>
  <c r="AL394"/>
  <c r="AK394"/>
  <c r="AM394" s="1"/>
  <c r="AL393"/>
  <c r="AK393"/>
  <c r="AM393" s="1"/>
  <c r="AL392"/>
  <c r="AK392"/>
  <c r="AM392" s="1"/>
  <c r="AL391"/>
  <c r="AK391"/>
  <c r="AM391" s="1"/>
  <c r="AL390"/>
  <c r="AK390"/>
  <c r="AM390" s="1"/>
  <c r="AL389"/>
  <c r="AK389"/>
  <c r="AM389" s="1"/>
  <c r="AL388"/>
  <c r="AK388"/>
  <c r="AM388" s="1"/>
  <c r="AL387"/>
  <c r="AK387"/>
  <c r="AM387" s="1"/>
  <c r="AL386"/>
  <c r="AK386"/>
  <c r="AM386" s="1"/>
  <c r="AL385"/>
  <c r="AK385"/>
  <c r="AM385" s="1"/>
  <c r="AL384"/>
  <c r="AK384"/>
  <c r="AM384" s="1"/>
  <c r="AL383"/>
  <c r="AK383"/>
  <c r="AM383" s="1"/>
  <c r="AL382"/>
  <c r="AK382"/>
  <c r="AM382" s="1"/>
  <c r="AL381"/>
  <c r="AK381"/>
  <c r="AM381" s="1"/>
  <c r="AL380"/>
  <c r="AK380"/>
  <c r="AM380" s="1"/>
  <c r="AL379"/>
  <c r="AK379"/>
  <c r="AM379" s="1"/>
  <c r="AL378"/>
  <c r="AK378"/>
  <c r="AM378" s="1"/>
  <c r="AL377"/>
  <c r="AK377"/>
  <c r="AM377" s="1"/>
  <c r="AL376"/>
  <c r="AK376"/>
  <c r="AM376" s="1"/>
  <c r="AL375"/>
  <c r="AK375"/>
  <c r="AM375" s="1"/>
  <c r="AL374"/>
  <c r="AK374"/>
  <c r="AM374" s="1"/>
  <c r="AL373"/>
  <c r="AK373"/>
  <c r="AM373" s="1"/>
  <c r="AL372"/>
  <c r="AK372"/>
  <c r="AM372" s="1"/>
  <c r="AL371"/>
  <c r="AK371"/>
  <c r="AM371" s="1"/>
  <c r="AL370"/>
  <c r="AK370"/>
  <c r="AM370" s="1"/>
  <c r="AL369"/>
  <c r="AK369"/>
  <c r="AM369" s="1"/>
  <c r="AL368"/>
  <c r="AK368"/>
  <c r="AM368" s="1"/>
  <c r="AL367"/>
  <c r="AK367"/>
  <c r="AM367" s="1"/>
  <c r="AL366"/>
  <c r="AK366"/>
  <c r="AM366" s="1"/>
  <c r="AL365"/>
  <c r="AK365"/>
  <c r="AM365" s="1"/>
  <c r="AL364"/>
  <c r="AK364"/>
  <c r="AM364" s="1"/>
  <c r="AL363"/>
  <c r="AK363"/>
  <c r="AM363" s="1"/>
  <c r="AL362"/>
  <c r="AK362"/>
  <c r="AM362" s="1"/>
  <c r="AL361"/>
  <c r="AK361"/>
  <c r="AM361" s="1"/>
  <c r="AL360"/>
  <c r="AK360"/>
  <c r="AM360" s="1"/>
  <c r="AL359"/>
  <c r="AK359"/>
  <c r="AM359" s="1"/>
  <c r="AL358"/>
  <c r="AK358"/>
  <c r="AM358" s="1"/>
  <c r="AL357"/>
  <c r="AK357"/>
  <c r="AM357" s="1"/>
  <c r="AL356"/>
  <c r="AK356"/>
  <c r="AM356" s="1"/>
  <c r="AL355"/>
  <c r="AK355"/>
  <c r="AM355" s="1"/>
  <c r="AL354"/>
  <c r="AK354"/>
  <c r="AM354" s="1"/>
  <c r="AL353"/>
  <c r="AK353"/>
  <c r="AM353" s="1"/>
  <c r="AL352"/>
  <c r="AK352"/>
  <c r="AM352" s="1"/>
  <c r="AL351"/>
  <c r="AK351"/>
  <c r="AM351" s="1"/>
  <c r="AL350"/>
  <c r="AK350"/>
  <c r="AM350" s="1"/>
  <c r="AL349"/>
  <c r="AK349"/>
  <c r="AM349" s="1"/>
  <c r="AL348"/>
  <c r="AK348"/>
  <c r="AM348" s="1"/>
  <c r="AL347"/>
  <c r="AK347"/>
  <c r="AM347" s="1"/>
  <c r="AL346"/>
  <c r="AK346"/>
  <c r="AM346" s="1"/>
  <c r="AL345"/>
  <c r="AK345"/>
  <c r="AM345" s="1"/>
  <c r="AL344"/>
  <c r="AK344"/>
  <c r="AM344" s="1"/>
  <c r="AL343"/>
  <c r="AK343"/>
  <c r="AM343" s="1"/>
  <c r="AL342"/>
  <c r="AK342"/>
  <c r="AM342" s="1"/>
  <c r="AL341"/>
  <c r="AK341"/>
  <c r="AM341" s="1"/>
  <c r="AL340"/>
  <c r="AK340"/>
  <c r="AM340" s="1"/>
  <c r="AL339"/>
  <c r="AK339"/>
  <c r="AM339" s="1"/>
  <c r="AL338"/>
  <c r="AK338"/>
  <c r="AM338" s="1"/>
  <c r="AL337"/>
  <c r="AK337"/>
  <c r="AM337" s="1"/>
  <c r="AL336"/>
  <c r="AK336"/>
  <c r="AM336" s="1"/>
  <c r="AL335"/>
  <c r="AK335"/>
  <c r="AM335" s="1"/>
  <c r="AL334"/>
  <c r="AK334"/>
  <c r="AM334" s="1"/>
  <c r="AL333"/>
  <c r="AK333"/>
  <c r="AM333" s="1"/>
  <c r="AL332"/>
  <c r="AK332"/>
  <c r="AM332" s="1"/>
  <c r="AL331"/>
  <c r="AK331"/>
  <c r="AM331" s="1"/>
  <c r="AL330"/>
  <c r="AK330"/>
  <c r="AM330" s="1"/>
  <c r="AL329"/>
  <c r="AK329"/>
  <c r="AM329" s="1"/>
  <c r="AL328"/>
  <c r="AK328"/>
  <c r="AM328" s="1"/>
  <c r="AL327"/>
  <c r="AK327"/>
  <c r="AM327" s="1"/>
  <c r="AL326"/>
  <c r="AK326"/>
  <c r="AM326" s="1"/>
  <c r="AL325"/>
  <c r="AK325"/>
  <c r="AM325" s="1"/>
  <c r="AL324"/>
  <c r="AK324"/>
  <c r="AM324" s="1"/>
  <c r="AL323"/>
  <c r="AK323"/>
  <c r="AM323" s="1"/>
  <c r="AL322"/>
  <c r="AK322"/>
  <c r="AM322" s="1"/>
  <c r="AL321"/>
  <c r="AK321"/>
  <c r="AM321" s="1"/>
  <c r="AL320"/>
  <c r="AK320"/>
  <c r="AM320" s="1"/>
  <c r="AL319"/>
  <c r="AK319"/>
  <c r="AM319" s="1"/>
  <c r="AL318"/>
  <c r="AK318"/>
  <c r="AM318" s="1"/>
  <c r="AL317"/>
  <c r="AK317"/>
  <c r="AM317" s="1"/>
  <c r="AL316"/>
  <c r="AK316"/>
  <c r="AM316" s="1"/>
  <c r="AL315"/>
  <c r="AK315"/>
  <c r="AM315" s="1"/>
  <c r="AL314"/>
  <c r="AK314"/>
  <c r="AM314" s="1"/>
  <c r="AL313"/>
  <c r="AK313"/>
  <c r="AM313" s="1"/>
  <c r="AL312"/>
  <c r="AK312"/>
  <c r="AM312" s="1"/>
  <c r="AL311"/>
  <c r="AK311"/>
  <c r="AM311" s="1"/>
  <c r="AL310"/>
  <c r="AK310"/>
  <c r="AM310" s="1"/>
  <c r="AL309"/>
  <c r="AK309"/>
  <c r="AM309" s="1"/>
  <c r="AL308"/>
  <c r="AK308"/>
  <c r="AM308" s="1"/>
  <c r="AL307"/>
  <c r="AK307"/>
  <c r="AM307" s="1"/>
  <c r="AL306"/>
  <c r="AK306"/>
  <c r="AM306" s="1"/>
  <c r="AL305"/>
  <c r="AK305"/>
  <c r="AM305" s="1"/>
  <c r="AL304"/>
  <c r="AK304"/>
  <c r="AM304" s="1"/>
  <c r="AL303"/>
  <c r="AK303"/>
  <c r="AM303" s="1"/>
  <c r="AL302"/>
  <c r="AK302"/>
  <c r="AM302" s="1"/>
  <c r="AL301"/>
  <c r="AK301"/>
  <c r="AM301" s="1"/>
  <c r="AL300"/>
  <c r="AK300"/>
  <c r="AM300" s="1"/>
  <c r="AL299"/>
  <c r="AK299"/>
  <c r="AM299" s="1"/>
  <c r="AL298"/>
  <c r="AK298"/>
  <c r="AM298" s="1"/>
  <c r="AL297"/>
  <c r="AK297"/>
  <c r="AM297" s="1"/>
  <c r="AL296"/>
  <c r="AK296"/>
  <c r="AM296" s="1"/>
  <c r="AL295"/>
  <c r="AK295"/>
  <c r="AM295" s="1"/>
  <c r="AL294"/>
  <c r="AK294"/>
  <c r="AM294" s="1"/>
  <c r="AL293"/>
  <c r="AK293"/>
  <c r="AM293" s="1"/>
  <c r="AL292"/>
  <c r="AK292"/>
  <c r="AM292" s="1"/>
  <c r="AL291"/>
  <c r="AK291"/>
  <c r="AM291" s="1"/>
  <c r="AL290"/>
  <c r="AK290"/>
  <c r="AM290" s="1"/>
  <c r="AL289"/>
  <c r="AK289"/>
  <c r="AM289" s="1"/>
  <c r="AL288"/>
  <c r="AK288"/>
  <c r="AM288" s="1"/>
  <c r="AL287"/>
  <c r="AK287"/>
  <c r="AM287" s="1"/>
  <c r="AL286"/>
  <c r="AK286"/>
  <c r="AM286" s="1"/>
  <c r="AL285"/>
  <c r="AK285"/>
  <c r="AM285" s="1"/>
  <c r="AL284"/>
  <c r="AK284"/>
  <c r="AM284" s="1"/>
  <c r="AL283"/>
  <c r="AK283"/>
  <c r="AM283" s="1"/>
  <c r="AL282"/>
  <c r="AK282"/>
  <c r="AM282" s="1"/>
  <c r="AL281"/>
  <c r="AK281"/>
  <c r="AM281" s="1"/>
  <c r="AL280"/>
  <c r="AK280"/>
  <c r="AM280" s="1"/>
  <c r="AL279"/>
  <c r="AK279"/>
  <c r="AM279" s="1"/>
  <c r="AL278"/>
  <c r="AK278"/>
  <c r="AM278" s="1"/>
  <c r="AL277"/>
  <c r="AK277"/>
  <c r="AM277" s="1"/>
  <c r="AL276"/>
  <c r="AK276"/>
  <c r="AM276" s="1"/>
  <c r="AL275"/>
  <c r="AK275"/>
  <c r="AM275" s="1"/>
  <c r="AL274"/>
  <c r="AK274"/>
  <c r="AM274" s="1"/>
  <c r="AL273"/>
  <c r="AK273"/>
  <c r="AM273" s="1"/>
  <c r="AL272"/>
  <c r="AK272"/>
  <c r="AM272" s="1"/>
  <c r="AL271"/>
  <c r="AK271"/>
  <c r="AM271" s="1"/>
  <c r="AL270"/>
  <c r="AK270"/>
  <c r="AM270" s="1"/>
  <c r="AL269"/>
  <c r="AK269"/>
  <c r="AM269" s="1"/>
  <c r="AL268"/>
  <c r="AK268"/>
  <c r="AM268" s="1"/>
  <c r="AL267"/>
  <c r="AK267"/>
  <c r="AM267" s="1"/>
  <c r="AL266"/>
  <c r="AK266"/>
  <c r="AM266" s="1"/>
  <c r="AL265"/>
  <c r="AK265"/>
  <c r="AM265" s="1"/>
  <c r="AL264"/>
  <c r="AK264"/>
  <c r="AM264" s="1"/>
  <c r="AL263"/>
  <c r="AK263"/>
  <c r="AM263" s="1"/>
  <c r="AL262"/>
  <c r="AK262"/>
  <c r="AM262" s="1"/>
  <c r="AL261"/>
  <c r="AK261"/>
  <c r="AM261" s="1"/>
  <c r="AL260"/>
  <c r="AK260"/>
  <c r="AM260" s="1"/>
  <c r="AL259"/>
  <c r="AK259"/>
  <c r="AM259" s="1"/>
  <c r="AL258"/>
  <c r="AK258"/>
  <c r="AM258" s="1"/>
  <c r="AL257"/>
  <c r="AK257"/>
  <c r="AM257" s="1"/>
  <c r="AL256"/>
  <c r="AK256"/>
  <c r="AM256" s="1"/>
  <c r="AL255"/>
  <c r="AK255"/>
  <c r="AM255" s="1"/>
  <c r="AL254"/>
  <c r="AK254"/>
  <c r="AM254" s="1"/>
  <c r="AL253"/>
  <c r="AK253"/>
  <c r="AM253" s="1"/>
  <c r="AL252"/>
  <c r="AK252"/>
  <c r="AM252" s="1"/>
  <c r="AL251"/>
  <c r="AK251"/>
  <c r="AM251" s="1"/>
  <c r="AL250"/>
  <c r="AK250"/>
  <c r="AM250" s="1"/>
  <c r="AL249"/>
  <c r="AK249"/>
  <c r="AM249" s="1"/>
  <c r="AL248"/>
  <c r="AK248"/>
  <c r="AM248" s="1"/>
  <c r="AL247"/>
  <c r="AK247"/>
  <c r="AM247" s="1"/>
  <c r="AL246"/>
  <c r="AK246"/>
  <c r="AM246" s="1"/>
  <c r="AL245"/>
  <c r="AK245"/>
  <c r="AM245" s="1"/>
  <c r="AL244"/>
  <c r="AK244"/>
  <c r="AM244" s="1"/>
  <c r="AL243"/>
  <c r="AK243"/>
  <c r="AM243" s="1"/>
  <c r="AL242"/>
  <c r="AK242"/>
  <c r="AM242" s="1"/>
  <c r="AL241"/>
  <c r="AK241"/>
  <c r="AM241" s="1"/>
  <c r="AL240"/>
  <c r="AK240"/>
  <c r="AM240" s="1"/>
  <c r="AL239"/>
  <c r="AK239"/>
  <c r="AM239" s="1"/>
  <c r="AL238"/>
  <c r="AK238"/>
  <c r="AM238" s="1"/>
  <c r="AL237"/>
  <c r="AK237"/>
  <c r="AM237" s="1"/>
  <c r="AL236"/>
  <c r="AK236"/>
  <c r="AM236" s="1"/>
  <c r="AL235"/>
  <c r="AK235"/>
  <c r="AM235" s="1"/>
  <c r="AL234"/>
  <c r="AK234"/>
  <c r="AM234" s="1"/>
  <c r="AL233"/>
  <c r="AK233"/>
  <c r="AM233" s="1"/>
  <c r="AL232"/>
  <c r="AK232"/>
  <c r="AM232" s="1"/>
  <c r="AL231"/>
  <c r="AK231"/>
  <c r="AM231" s="1"/>
  <c r="AL230"/>
  <c r="AK230"/>
  <c r="AM230" s="1"/>
  <c r="AL229"/>
  <c r="AK229"/>
  <c r="AM229" s="1"/>
  <c r="AL228"/>
  <c r="AK228"/>
  <c r="AM228" s="1"/>
  <c r="AL227"/>
  <c r="AK227"/>
  <c r="AM227" s="1"/>
  <c r="AL226"/>
  <c r="AK226"/>
  <c r="AM226" s="1"/>
  <c r="AL225"/>
  <c r="AK225"/>
  <c r="AM225" s="1"/>
  <c r="AL224"/>
  <c r="AK224"/>
  <c r="AM224" s="1"/>
  <c r="AL223"/>
  <c r="AK223"/>
  <c r="AM223" s="1"/>
  <c r="AL222"/>
  <c r="AK222"/>
  <c r="AM222" s="1"/>
  <c r="AL221"/>
  <c r="AK221"/>
  <c r="AM221" s="1"/>
  <c r="AL220"/>
  <c r="AK220"/>
  <c r="AM220" s="1"/>
  <c r="AL219"/>
  <c r="AK219"/>
  <c r="AM219" s="1"/>
  <c r="AL218"/>
  <c r="AK218"/>
  <c r="AM218" s="1"/>
  <c r="AL217"/>
  <c r="AK217"/>
  <c r="AM217" s="1"/>
  <c r="AL216"/>
  <c r="AK216"/>
  <c r="AM216" s="1"/>
  <c r="AL215"/>
  <c r="AK215"/>
  <c r="AM215" s="1"/>
  <c r="AL214"/>
  <c r="AK214"/>
  <c r="AM214" s="1"/>
  <c r="AL213"/>
  <c r="AK213"/>
  <c r="AM213" s="1"/>
  <c r="AL212"/>
  <c r="AK212"/>
  <c r="AM212" s="1"/>
  <c r="AL211"/>
  <c r="AK211"/>
  <c r="AM211" s="1"/>
  <c r="AL210"/>
  <c r="AK210"/>
  <c r="AM210" s="1"/>
  <c r="AL209"/>
  <c r="AK209"/>
  <c r="AM209" s="1"/>
  <c r="AL208"/>
  <c r="AK208"/>
  <c r="AM208" s="1"/>
  <c r="AL207"/>
  <c r="AK207"/>
  <c r="AM207" s="1"/>
  <c r="AL206"/>
  <c r="AK206"/>
  <c r="AM206" s="1"/>
  <c r="AL205"/>
  <c r="AK205"/>
  <c r="AM205" s="1"/>
  <c r="AL204"/>
  <c r="AK204"/>
  <c r="AM204" s="1"/>
  <c r="AL203"/>
  <c r="AK203"/>
  <c r="AM203" s="1"/>
  <c r="AL202"/>
  <c r="AK202"/>
  <c r="AM202" s="1"/>
  <c r="AL201"/>
  <c r="AK201"/>
  <c r="AM201" s="1"/>
  <c r="AL200"/>
  <c r="AK200"/>
  <c r="AM200" s="1"/>
  <c r="AL199"/>
  <c r="AK199"/>
  <c r="AM199" s="1"/>
  <c r="AL198"/>
  <c r="AK198"/>
  <c r="AM198" s="1"/>
  <c r="AL197"/>
  <c r="AK197"/>
  <c r="AM197" s="1"/>
  <c r="AL196"/>
  <c r="AK196"/>
  <c r="AM196" s="1"/>
  <c r="AL195"/>
  <c r="AK195"/>
  <c r="AM195" s="1"/>
  <c r="AL194"/>
  <c r="AK194"/>
  <c r="AM194" s="1"/>
  <c r="AL193"/>
  <c r="AK193"/>
  <c r="AM193" s="1"/>
  <c r="AL192"/>
  <c r="AK192"/>
  <c r="AM192" s="1"/>
  <c r="AL191"/>
  <c r="AK191"/>
  <c r="AM191" s="1"/>
  <c r="AL190"/>
  <c r="AK190"/>
  <c r="AM190" s="1"/>
  <c r="AL189"/>
  <c r="AK189"/>
  <c r="AM189" s="1"/>
  <c r="AL188"/>
  <c r="AK188"/>
  <c r="AM188" s="1"/>
  <c r="AL187"/>
  <c r="AK187"/>
  <c r="AM187" s="1"/>
  <c r="AL186"/>
  <c r="AK186"/>
  <c r="AM186" s="1"/>
  <c r="AL185"/>
  <c r="AK185"/>
  <c r="AM185" s="1"/>
  <c r="AL184"/>
  <c r="AK184"/>
  <c r="AM184" s="1"/>
  <c r="AL183"/>
  <c r="AK183"/>
  <c r="AM183" s="1"/>
  <c r="AL182"/>
  <c r="AK182"/>
  <c r="AM182" s="1"/>
  <c r="AL181"/>
  <c r="AK181"/>
  <c r="AM181" s="1"/>
  <c r="AL180"/>
  <c r="AK180"/>
  <c r="AM180" s="1"/>
  <c r="AL179"/>
  <c r="AK179"/>
  <c r="AM179" s="1"/>
  <c r="AL178"/>
  <c r="AK178"/>
  <c r="AM178" s="1"/>
  <c r="AL177"/>
  <c r="AK177"/>
  <c r="AM177" s="1"/>
  <c r="AL176"/>
  <c r="AK176"/>
  <c r="AM176" s="1"/>
  <c r="AL175"/>
  <c r="AK175"/>
  <c r="AM175" s="1"/>
  <c r="AL174"/>
  <c r="AK174"/>
  <c r="AM174" s="1"/>
  <c r="AL173"/>
  <c r="AK173"/>
  <c r="AM173" s="1"/>
  <c r="AL172"/>
  <c r="AK172"/>
  <c r="AM172" s="1"/>
  <c r="AL171"/>
  <c r="AK171"/>
  <c r="AM171" s="1"/>
  <c r="AL170"/>
  <c r="AK170"/>
  <c r="AM170" s="1"/>
  <c r="AL169"/>
  <c r="AK169"/>
  <c r="AM169" s="1"/>
  <c r="AL168"/>
  <c r="AK168"/>
  <c r="AM168" s="1"/>
  <c r="AL167"/>
  <c r="AK167"/>
  <c r="AM167" s="1"/>
  <c r="AL166"/>
  <c r="AK166"/>
  <c r="AM166" s="1"/>
  <c r="AL165"/>
  <c r="AK165"/>
  <c r="AM165" s="1"/>
  <c r="AL164"/>
  <c r="AK164"/>
  <c r="AM164" s="1"/>
  <c r="AL163"/>
  <c r="AK163"/>
  <c r="AM163" s="1"/>
  <c r="AL162"/>
  <c r="AK162"/>
  <c r="AM162" s="1"/>
  <c r="AL161"/>
  <c r="AK161"/>
  <c r="AM161" s="1"/>
  <c r="AL160"/>
  <c r="AK160"/>
  <c r="AM160" s="1"/>
  <c r="AL159"/>
  <c r="AK159"/>
  <c r="AM159" s="1"/>
  <c r="AL158"/>
  <c r="AK158"/>
  <c r="AM158" s="1"/>
  <c r="AL157"/>
  <c r="AK157"/>
  <c r="AM157" s="1"/>
  <c r="AL156"/>
  <c r="AK156"/>
  <c r="AM156" s="1"/>
  <c r="AL155"/>
  <c r="AK155"/>
  <c r="AM155" s="1"/>
  <c r="AL154"/>
  <c r="AK154"/>
  <c r="AM154" s="1"/>
  <c r="AL153"/>
  <c r="AK153"/>
  <c r="AM153" s="1"/>
  <c r="AL152"/>
  <c r="AK152"/>
  <c r="AM152" s="1"/>
  <c r="AL151"/>
  <c r="AK151"/>
  <c r="AM151" s="1"/>
  <c r="AL150"/>
  <c r="AK150"/>
  <c r="AM150" s="1"/>
  <c r="AL149"/>
  <c r="AK149"/>
  <c r="AM149" s="1"/>
  <c r="AL148"/>
  <c r="AK148"/>
  <c r="AM148" s="1"/>
  <c r="AL147"/>
  <c r="AK147"/>
  <c r="AM147" s="1"/>
  <c r="AL146"/>
  <c r="AK146"/>
  <c r="AM146" s="1"/>
  <c r="AL145"/>
  <c r="AK145"/>
  <c r="AM145" s="1"/>
  <c r="AL144"/>
  <c r="AK144"/>
  <c r="AM144" s="1"/>
  <c r="AL143"/>
  <c r="AK143"/>
  <c r="AM143" s="1"/>
  <c r="AL142"/>
  <c r="AK142"/>
  <c r="AM142" s="1"/>
  <c r="AL141"/>
  <c r="AK141"/>
  <c r="AM141" s="1"/>
  <c r="AL140"/>
  <c r="AK140"/>
  <c r="AM140" s="1"/>
  <c r="AL139"/>
  <c r="AK139"/>
  <c r="AM139" s="1"/>
  <c r="AL138"/>
  <c r="AK138"/>
  <c r="AM138" s="1"/>
  <c r="AL137"/>
  <c r="AK137"/>
  <c r="AM137" s="1"/>
  <c r="AL136"/>
  <c r="AK136"/>
  <c r="AM136" s="1"/>
  <c r="AL135"/>
  <c r="AK135"/>
  <c r="AM135" s="1"/>
  <c r="AL134"/>
  <c r="AK134"/>
  <c r="AM134" s="1"/>
  <c r="AL133"/>
  <c r="AK133"/>
  <c r="AM133" s="1"/>
  <c r="AL132"/>
  <c r="AK132"/>
  <c r="AM132" s="1"/>
  <c r="AL131"/>
  <c r="AK131"/>
  <c r="AM131" s="1"/>
  <c r="AL130"/>
  <c r="AK130"/>
  <c r="AM130" s="1"/>
  <c r="AL129"/>
  <c r="AK129"/>
  <c r="AM129" s="1"/>
  <c r="AL128"/>
  <c r="AK128"/>
  <c r="AM128" s="1"/>
  <c r="AL127"/>
  <c r="AK127"/>
  <c r="AM127" s="1"/>
  <c r="AL126"/>
  <c r="AK126"/>
  <c r="AM126" s="1"/>
  <c r="AL125"/>
  <c r="AK125"/>
  <c r="AM125" s="1"/>
  <c r="AL124"/>
  <c r="AK124"/>
  <c r="AM124" s="1"/>
  <c r="AL123"/>
  <c r="AK123"/>
  <c r="AM123" s="1"/>
  <c r="AL122"/>
  <c r="AK122"/>
  <c r="AM122" s="1"/>
  <c r="AL121"/>
  <c r="AK121"/>
  <c r="AM121" s="1"/>
  <c r="AL120"/>
  <c r="AK120"/>
  <c r="AM120" s="1"/>
  <c r="AL119"/>
  <c r="AK119"/>
  <c r="AM119" s="1"/>
  <c r="AL118"/>
  <c r="AK118"/>
  <c r="AM118" s="1"/>
  <c r="AL117"/>
  <c r="AK117"/>
  <c r="AM117" s="1"/>
  <c r="AL116"/>
  <c r="AK116"/>
  <c r="AM116" s="1"/>
  <c r="AL115"/>
  <c r="AK115"/>
  <c r="AM115" s="1"/>
  <c r="AL114"/>
  <c r="AK114"/>
  <c r="AM114" s="1"/>
  <c r="AL113"/>
  <c r="AK113"/>
  <c r="AM113" s="1"/>
  <c r="AL112"/>
  <c r="AK112"/>
  <c r="AM112" s="1"/>
  <c r="AL111"/>
  <c r="AK111"/>
  <c r="AM111" s="1"/>
  <c r="AL110"/>
  <c r="AK110"/>
  <c r="AM110" s="1"/>
  <c r="AL109"/>
  <c r="AK109"/>
  <c r="AM109" s="1"/>
  <c r="AL108"/>
  <c r="AK108"/>
  <c r="AM108" s="1"/>
  <c r="AL107"/>
  <c r="AK107"/>
  <c r="AM107" s="1"/>
  <c r="AL106"/>
  <c r="AK106"/>
  <c r="AM106" s="1"/>
  <c r="AL105"/>
  <c r="AK105"/>
  <c r="AM105" s="1"/>
  <c r="AL104"/>
  <c r="AK104"/>
  <c r="AM104" s="1"/>
  <c r="AL103"/>
  <c r="AK103"/>
  <c r="AM103" s="1"/>
  <c r="AL102"/>
  <c r="AK102"/>
  <c r="AM102" s="1"/>
  <c r="AL101"/>
  <c r="AK101"/>
  <c r="AM101" s="1"/>
  <c r="AL100"/>
  <c r="AK100"/>
  <c r="AM100" s="1"/>
  <c r="AL99"/>
  <c r="AK99"/>
  <c r="AM99" s="1"/>
  <c r="AL98"/>
  <c r="AK98"/>
  <c r="AM98" s="1"/>
  <c r="AL97"/>
  <c r="AK97"/>
  <c r="AM97" s="1"/>
  <c r="AL96"/>
  <c r="AK96"/>
  <c r="AM96" s="1"/>
  <c r="AL95"/>
  <c r="AK95"/>
  <c r="AM95" s="1"/>
  <c r="AL94"/>
  <c r="AK94"/>
  <c r="AM94" s="1"/>
  <c r="AL93"/>
  <c r="AK93"/>
  <c r="AM93" s="1"/>
  <c r="AL92"/>
  <c r="AK92"/>
  <c r="AM92" s="1"/>
  <c r="AL91"/>
  <c r="AK91"/>
  <c r="AM91" s="1"/>
  <c r="AL90"/>
  <c r="AK90"/>
  <c r="AM90" s="1"/>
  <c r="AL89"/>
  <c r="AK89"/>
  <c r="AM89" s="1"/>
  <c r="AL88"/>
  <c r="AK88"/>
  <c r="AM88" s="1"/>
  <c r="AL87"/>
  <c r="AK87"/>
  <c r="AM87" s="1"/>
  <c r="AL86"/>
  <c r="AK86"/>
  <c r="AM86" s="1"/>
  <c r="AL85"/>
  <c r="AK85"/>
  <c r="AM85" s="1"/>
  <c r="AL84"/>
  <c r="AK84"/>
  <c r="AM84" s="1"/>
  <c r="AL83"/>
  <c r="AK83"/>
  <c r="AM83" s="1"/>
  <c r="AL82"/>
  <c r="AK82"/>
  <c r="AM82" s="1"/>
  <c r="AL81"/>
  <c r="AK81"/>
  <c r="AM81" s="1"/>
  <c r="AL80"/>
  <c r="AK80"/>
  <c r="AM80" s="1"/>
  <c r="AL79"/>
  <c r="AK79"/>
  <c r="AM79" s="1"/>
  <c r="AL78"/>
  <c r="AK78"/>
  <c r="AM78" s="1"/>
  <c r="AL77"/>
  <c r="AK77"/>
  <c r="AM77" s="1"/>
  <c r="AL76"/>
  <c r="AK76"/>
  <c r="AM76" s="1"/>
  <c r="AL75"/>
  <c r="AK75"/>
  <c r="AM75" s="1"/>
  <c r="AL74"/>
  <c r="AK74"/>
  <c r="AM74" s="1"/>
  <c r="AL73"/>
  <c r="AK73"/>
  <c r="AM73" s="1"/>
  <c r="AL72"/>
  <c r="AK72"/>
  <c r="AM72" s="1"/>
  <c r="AL71"/>
  <c r="AK71"/>
  <c r="AM71" s="1"/>
  <c r="AL70"/>
  <c r="AK70"/>
  <c r="AM70" s="1"/>
  <c r="AL69"/>
  <c r="AK69"/>
  <c r="AM69" s="1"/>
  <c r="AL68"/>
  <c r="AK68"/>
  <c r="AM68" s="1"/>
  <c r="AL67"/>
  <c r="AK67"/>
  <c r="AM67" s="1"/>
  <c r="AL66"/>
  <c r="AK66"/>
  <c r="AM66" s="1"/>
  <c r="AL65"/>
  <c r="AK65"/>
  <c r="AM65" s="1"/>
  <c r="AL64"/>
  <c r="AK64"/>
  <c r="AM64" s="1"/>
  <c r="AL63"/>
  <c r="AK63"/>
  <c r="AM63" s="1"/>
  <c r="AL62"/>
  <c r="AK62"/>
  <c r="AM62" s="1"/>
  <c r="AL61"/>
  <c r="AK61"/>
  <c r="AM61" s="1"/>
  <c r="AL60"/>
  <c r="AK60"/>
  <c r="AM60" s="1"/>
  <c r="AL59"/>
  <c r="AK59"/>
  <c r="AM59" s="1"/>
  <c r="AL58"/>
  <c r="AK58"/>
  <c r="AM58" s="1"/>
  <c r="AL57"/>
  <c r="AK57"/>
  <c r="AM57" s="1"/>
  <c r="AL56"/>
  <c r="AK56"/>
  <c r="AM56" s="1"/>
  <c r="AL55"/>
  <c r="AK55"/>
  <c r="AM55" s="1"/>
  <c r="AL54"/>
  <c r="AK54"/>
  <c r="AM54" s="1"/>
  <c r="AL53"/>
  <c r="AK53"/>
  <c r="AM53" s="1"/>
  <c r="AL52"/>
  <c r="AK52"/>
  <c r="AM52" s="1"/>
  <c r="AL51"/>
  <c r="AK51"/>
  <c r="AM51" s="1"/>
  <c r="AL50"/>
  <c r="AK50"/>
  <c r="AM50" s="1"/>
  <c r="AL49"/>
  <c r="AK49"/>
  <c r="AM49" s="1"/>
  <c r="AL48"/>
  <c r="AK48"/>
  <c r="AM48" s="1"/>
  <c r="AL47"/>
  <c r="AK47"/>
  <c r="AM47" s="1"/>
  <c r="AL46"/>
  <c r="AK46"/>
  <c r="AM46" s="1"/>
  <c r="AL45"/>
  <c r="AK45"/>
  <c r="AM45" s="1"/>
  <c r="AL44"/>
  <c r="AK44"/>
  <c r="AM44" s="1"/>
  <c r="AL43"/>
  <c r="AK43"/>
  <c r="AM43" s="1"/>
  <c r="AL42"/>
  <c r="AK42"/>
  <c r="AM42" s="1"/>
  <c r="AL41"/>
  <c r="AK41"/>
  <c r="AM41" s="1"/>
  <c r="AL40"/>
  <c r="AK40"/>
  <c r="AM40" s="1"/>
  <c r="AL39"/>
  <c r="AK39"/>
  <c r="AM39" s="1"/>
  <c r="AL38"/>
  <c r="AK38"/>
  <c r="AM38" s="1"/>
  <c r="AL37"/>
  <c r="AK37"/>
  <c r="AM37" s="1"/>
  <c r="AL36"/>
  <c r="AK36"/>
  <c r="AM36" s="1"/>
  <c r="AL35"/>
  <c r="AK35"/>
  <c r="AM35" s="1"/>
  <c r="AL34"/>
  <c r="AK34"/>
  <c r="AM34" s="1"/>
  <c r="AL33"/>
  <c r="AK33"/>
  <c r="AM33" s="1"/>
  <c r="AL32"/>
  <c r="AK32"/>
  <c r="AM32" s="1"/>
  <c r="AL31"/>
  <c r="AK31"/>
  <c r="AM31" s="1"/>
  <c r="AL30"/>
  <c r="AK30"/>
  <c r="AM30" s="1"/>
  <c r="AL29"/>
  <c r="AK29"/>
  <c r="AM29" s="1"/>
  <c r="AL28"/>
  <c r="AK28"/>
  <c r="AM28" s="1"/>
  <c r="AL27"/>
  <c r="AK27"/>
  <c r="AM27" s="1"/>
  <c r="AL26"/>
  <c r="AK26"/>
  <c r="AM26" s="1"/>
  <c r="AL25"/>
  <c r="AK25"/>
  <c r="AM25" s="1"/>
  <c r="AL24"/>
  <c r="AK24"/>
  <c r="AM24" s="1"/>
  <c r="AL23"/>
  <c r="AK23"/>
  <c r="AM23" s="1"/>
  <c r="AL22"/>
  <c r="AK22"/>
  <c r="AM22" s="1"/>
  <c r="AL21"/>
  <c r="AK21"/>
  <c r="AM21" s="1"/>
  <c r="AL20"/>
  <c r="AK20"/>
  <c r="AM20" s="1"/>
  <c r="AL19"/>
  <c r="AK19"/>
  <c r="AM19" s="1"/>
  <c r="AL18"/>
  <c r="AK18"/>
  <c r="AM18" s="1"/>
  <c r="AL17"/>
  <c r="AK17"/>
  <c r="AM17" s="1"/>
  <c r="AL16"/>
  <c r="AK16"/>
  <c r="AM16" s="1"/>
  <c r="AL15"/>
  <c r="AK15"/>
  <c r="AM15" s="1"/>
  <c r="AL14"/>
  <c r="AK14"/>
  <c r="AM14" s="1"/>
  <c r="AL13"/>
  <c r="AK13"/>
  <c r="AM13" s="1"/>
  <c r="AL12"/>
  <c r="AK12"/>
  <c r="AM12" s="1"/>
  <c r="AL11"/>
  <c r="AK11"/>
  <c r="AM11" s="1"/>
  <c r="AL10"/>
  <c r="AK10"/>
  <c r="AM10" s="1"/>
  <c r="AL9"/>
  <c r="AK9"/>
  <c r="AM9" s="1"/>
  <c r="AL8"/>
  <c r="AK8"/>
  <c r="AM8" s="1"/>
  <c r="AL7"/>
  <c r="AK7"/>
  <c r="AM7" s="1"/>
  <c r="AL6"/>
  <c r="AK6"/>
  <c r="AM6" s="1"/>
  <c r="AL5"/>
  <c r="AK5"/>
  <c r="AM5" s="1"/>
  <c r="AL4"/>
  <c r="AK4"/>
  <c r="AM4" s="1"/>
  <c r="AL3"/>
  <c r="AK3"/>
  <c r="AM3" s="1"/>
  <c r="AL2"/>
  <c r="AK2"/>
  <c r="AM2" s="1"/>
  <c r="AY81" i="6" l="1"/>
  <c r="AW81"/>
  <c r="AX81" s="1"/>
  <c r="AV81"/>
  <c r="AU81"/>
  <c r="AT81"/>
  <c r="AY80"/>
  <c r="AW80"/>
  <c r="AX80" s="1"/>
  <c r="AV80"/>
  <c r="AU80"/>
  <c r="AT80"/>
  <c r="AY79"/>
  <c r="AW79"/>
  <c r="AX79" s="1"/>
  <c r="AV79"/>
  <c r="AU79"/>
  <c r="AT79"/>
  <c r="AY78"/>
  <c r="AW78"/>
  <c r="AX78" s="1"/>
  <c r="AV78"/>
  <c r="AU78"/>
  <c r="AT78"/>
  <c r="AY77"/>
  <c r="AW77"/>
  <c r="AX77" s="1"/>
  <c r="AV77"/>
  <c r="AU77"/>
  <c r="AT77"/>
  <c r="AY76"/>
  <c r="AW76"/>
  <c r="AX76" s="1"/>
  <c r="AV76"/>
  <c r="AU76"/>
  <c r="AT76"/>
  <c r="AY75"/>
  <c r="AW75"/>
  <c r="AX75" s="1"/>
  <c r="AV75"/>
  <c r="AU75"/>
  <c r="AT75"/>
  <c r="AY74"/>
  <c r="AW74"/>
  <c r="AX74" s="1"/>
  <c r="AV74"/>
  <c r="AU74"/>
  <c r="AT74"/>
  <c r="AY73"/>
  <c r="AW73"/>
  <c r="AX73" s="1"/>
  <c r="AV73"/>
  <c r="AU73"/>
  <c r="AT73"/>
  <c r="AY72"/>
  <c r="AW72"/>
  <c r="AX72" s="1"/>
  <c r="AV72"/>
  <c r="AU72"/>
  <c r="AT72"/>
  <c r="AY71"/>
  <c r="AW71"/>
  <c r="AX71" s="1"/>
  <c r="AV71"/>
  <c r="AU71"/>
  <c r="AT71"/>
  <c r="AY70"/>
  <c r="AW70"/>
  <c r="AX70" s="1"/>
  <c r="AV70"/>
  <c r="AU70"/>
  <c r="AT70"/>
  <c r="AY69"/>
  <c r="AW69"/>
  <c r="AX69" s="1"/>
  <c r="AV69"/>
  <c r="AU69"/>
  <c r="AT69"/>
  <c r="AY68"/>
  <c r="AW68"/>
  <c r="AX68" s="1"/>
  <c r="AV68"/>
  <c r="AU68"/>
  <c r="AT68"/>
  <c r="AY67"/>
  <c r="AW67"/>
  <c r="AX67" s="1"/>
  <c r="AV67"/>
  <c r="AU67"/>
  <c r="AT67"/>
  <c r="AY66"/>
  <c r="AW66"/>
  <c r="AX66" s="1"/>
  <c r="AV66"/>
  <c r="AU66"/>
  <c r="AT66"/>
  <c r="AY65"/>
  <c r="AW65"/>
  <c r="AX65" s="1"/>
  <c r="AV65"/>
  <c r="AU65"/>
  <c r="AT65"/>
  <c r="AY64"/>
  <c r="AW64"/>
  <c r="AX64" s="1"/>
  <c r="AV64"/>
  <c r="AU64"/>
  <c r="AT64"/>
  <c r="AY63"/>
  <c r="AW63"/>
  <c r="AX63" s="1"/>
  <c r="AV63"/>
  <c r="AU63"/>
  <c r="AT63"/>
  <c r="AY62"/>
  <c r="AW62"/>
  <c r="AX62" s="1"/>
  <c r="AV62"/>
  <c r="AU62"/>
  <c r="AT62"/>
  <c r="AY61"/>
  <c r="AW61"/>
  <c r="AX61" s="1"/>
  <c r="AV61"/>
  <c r="AU61"/>
  <c r="AT61"/>
  <c r="AY60"/>
  <c r="AW60"/>
  <c r="AX60" s="1"/>
  <c r="AV60"/>
  <c r="AU60"/>
  <c r="AT60"/>
  <c r="AY59"/>
  <c r="AW59"/>
  <c r="AX59" s="1"/>
  <c r="AV59"/>
  <c r="AU59"/>
  <c r="AT59"/>
  <c r="AY58"/>
  <c r="AW58"/>
  <c r="AX58" s="1"/>
  <c r="AV58"/>
  <c r="AU58"/>
  <c r="AT58"/>
  <c r="AY57"/>
  <c r="AW57"/>
  <c r="AX57" s="1"/>
  <c r="AV57"/>
  <c r="AU57"/>
  <c r="AT57"/>
  <c r="AY56"/>
  <c r="AW56"/>
  <c r="AX56" s="1"/>
  <c r="AV56"/>
  <c r="AU56"/>
  <c r="AT56"/>
  <c r="AY55"/>
  <c r="AW55"/>
  <c r="AX55" s="1"/>
  <c r="AV55"/>
  <c r="AU55"/>
  <c r="AT55"/>
  <c r="AY54"/>
  <c r="AW54"/>
  <c r="AX54" s="1"/>
  <c r="AV54"/>
  <c r="AU54"/>
  <c r="AT54"/>
  <c r="AY53"/>
  <c r="AW53"/>
  <c r="AX53" s="1"/>
  <c r="AV53"/>
  <c r="AU53"/>
  <c r="AT53"/>
  <c r="AY52"/>
  <c r="AW52"/>
  <c r="AX52" s="1"/>
  <c r="AV52"/>
  <c r="AU52"/>
  <c r="AT52"/>
  <c r="AY51"/>
  <c r="AW51"/>
  <c r="AX51" s="1"/>
  <c r="AV51"/>
  <c r="AU51"/>
  <c r="AT51"/>
  <c r="AY50"/>
  <c r="AW50"/>
  <c r="AX50" s="1"/>
  <c r="AV50"/>
  <c r="AU50"/>
  <c r="AT50"/>
  <c r="AY49"/>
  <c r="AW49"/>
  <c r="AX49" s="1"/>
  <c r="AV49"/>
  <c r="AU49"/>
  <c r="AT49"/>
  <c r="AY48"/>
  <c r="AW48"/>
  <c r="AX48" s="1"/>
  <c r="AV48"/>
  <c r="AU48"/>
  <c r="AT48"/>
  <c r="AY47"/>
  <c r="AW47"/>
  <c r="AX47" s="1"/>
  <c r="AV47"/>
  <c r="AU47"/>
  <c r="AT47"/>
  <c r="AY46"/>
  <c r="AW46"/>
  <c r="AX46" s="1"/>
  <c r="AV46"/>
  <c r="AU46"/>
  <c r="AT46"/>
  <c r="AY45"/>
  <c r="AW45"/>
  <c r="AX45" s="1"/>
  <c r="AV45"/>
  <c r="AU45"/>
  <c r="AT45"/>
  <c r="AY44"/>
  <c r="AW44"/>
  <c r="AX44" s="1"/>
  <c r="AV44"/>
  <c r="AU44"/>
  <c r="AT44"/>
  <c r="AY43"/>
  <c r="AW43"/>
  <c r="AX43" s="1"/>
  <c r="AV43"/>
  <c r="AU43"/>
  <c r="AT43"/>
  <c r="AY42"/>
  <c r="AW42"/>
  <c r="AX42" s="1"/>
  <c r="AV42"/>
  <c r="AU42"/>
  <c r="AT42"/>
  <c r="AY41"/>
  <c r="AW41"/>
  <c r="AX41" s="1"/>
  <c r="AV41"/>
  <c r="AU41"/>
  <c r="AT41"/>
  <c r="AY40"/>
  <c r="AW40"/>
  <c r="AX40" s="1"/>
  <c r="AV40"/>
  <c r="AU40"/>
  <c r="AT40"/>
  <c r="AY39"/>
  <c r="AW39"/>
  <c r="AX39" s="1"/>
  <c r="AV39"/>
  <c r="AU39"/>
  <c r="AT39"/>
  <c r="AY38"/>
  <c r="AW38"/>
  <c r="AX38" s="1"/>
  <c r="AV38"/>
  <c r="AU38"/>
  <c r="AT38"/>
  <c r="AY37"/>
  <c r="AW37"/>
  <c r="AX37" s="1"/>
  <c r="AV37"/>
  <c r="AU37"/>
  <c r="AT37"/>
  <c r="AY36"/>
  <c r="AW36"/>
  <c r="AX36" s="1"/>
  <c r="AV36"/>
  <c r="AU36"/>
  <c r="AT36"/>
  <c r="AY35"/>
  <c r="AW35"/>
  <c r="AX35" s="1"/>
  <c r="AV35"/>
  <c r="AU35"/>
  <c r="AT35"/>
  <c r="AY34"/>
  <c r="AW34"/>
  <c r="AX34" s="1"/>
  <c r="AV34"/>
  <c r="AU34"/>
  <c r="AT34"/>
  <c r="AY33"/>
  <c r="AW33"/>
  <c r="AX33" s="1"/>
  <c r="AV33"/>
  <c r="AU33"/>
  <c r="AT33"/>
  <c r="AY32"/>
  <c r="AW32"/>
  <c r="AX32" s="1"/>
  <c r="AV32"/>
  <c r="AU32"/>
  <c r="AT32"/>
  <c r="AY31"/>
  <c r="AW31"/>
  <c r="AX31" s="1"/>
  <c r="AV31"/>
  <c r="AU31"/>
  <c r="AT31"/>
  <c r="AY30"/>
  <c r="AW30"/>
  <c r="AX30" s="1"/>
  <c r="AV30"/>
  <c r="AU30"/>
  <c r="AT30"/>
  <c r="AY29"/>
  <c r="AW29"/>
  <c r="AX29" s="1"/>
  <c r="AV29"/>
  <c r="AU29"/>
  <c r="AT29"/>
  <c r="AY28"/>
  <c r="AW28"/>
  <c r="AX28" s="1"/>
  <c r="AV28"/>
  <c r="AU28"/>
  <c r="AT28"/>
  <c r="AY27"/>
  <c r="AW27"/>
  <c r="AX27" s="1"/>
  <c r="AV27"/>
  <c r="AU27"/>
  <c r="AT27"/>
  <c r="AY26"/>
  <c r="AW26"/>
  <c r="AX26" s="1"/>
  <c r="AV26"/>
  <c r="AU26"/>
  <c r="AT26"/>
  <c r="AY25"/>
  <c r="AW25"/>
  <c r="AX25" s="1"/>
  <c r="AV25"/>
  <c r="AU25"/>
  <c r="AT25"/>
  <c r="AY24"/>
  <c r="AW24"/>
  <c r="AX24" s="1"/>
  <c r="AV24"/>
  <c r="AU24"/>
  <c r="AT24"/>
  <c r="AY23"/>
  <c r="AW23"/>
  <c r="AX23" s="1"/>
  <c r="AV23"/>
  <c r="AU23"/>
  <c r="AT23"/>
  <c r="AY22"/>
  <c r="AW22"/>
  <c r="AX22" s="1"/>
  <c r="AV22"/>
  <c r="AU22"/>
  <c r="AT22"/>
  <c r="AY21"/>
  <c r="AW21"/>
  <c r="AX21" s="1"/>
  <c r="AV21"/>
  <c r="AU21"/>
  <c r="AT21"/>
  <c r="AY20"/>
  <c r="AW20"/>
  <c r="AX20" s="1"/>
  <c r="AV20"/>
  <c r="AU20"/>
  <c r="AT20"/>
  <c r="AY19"/>
  <c r="AW19"/>
  <c r="AX19" s="1"/>
  <c r="AV19"/>
  <c r="AU19"/>
  <c r="AT19"/>
  <c r="AY18"/>
  <c r="AW18"/>
  <c r="AX18" s="1"/>
  <c r="AV18"/>
  <c r="AU18"/>
  <c r="AT18"/>
  <c r="AY17"/>
  <c r="AW17"/>
  <c r="AX17" s="1"/>
  <c r="AV17"/>
  <c r="AU17"/>
  <c r="AT17"/>
  <c r="AY16"/>
  <c r="AW16"/>
  <c r="AX16" s="1"/>
  <c r="AV16"/>
  <c r="AU16"/>
  <c r="AT16"/>
  <c r="AY15"/>
  <c r="AW15"/>
  <c r="AX15" s="1"/>
  <c r="AV15"/>
  <c r="AU15"/>
  <c r="AT15"/>
  <c r="AY14"/>
  <c r="AW14"/>
  <c r="AX14" s="1"/>
  <c r="AV14"/>
  <c r="AU14"/>
  <c r="AT14"/>
  <c r="AY13"/>
  <c r="AW13"/>
  <c r="AX13" s="1"/>
  <c r="AV13"/>
  <c r="AU13"/>
  <c r="AT13"/>
  <c r="AY12"/>
  <c r="AW12"/>
  <c r="AX12" s="1"/>
  <c r="AV12"/>
  <c r="AU12"/>
  <c r="AT12"/>
  <c r="AY11"/>
  <c r="AW11"/>
  <c r="AX11" s="1"/>
  <c r="AV11"/>
  <c r="AU11"/>
  <c r="AT11"/>
  <c r="AY10"/>
  <c r="AW10"/>
  <c r="AX10" s="1"/>
  <c r="AV10"/>
  <c r="AU10"/>
  <c r="AT10"/>
  <c r="AY9"/>
  <c r="AW9"/>
  <c r="AX9" s="1"/>
  <c r="AV9"/>
  <c r="AU9"/>
  <c r="AT9"/>
  <c r="AY8"/>
  <c r="AW8"/>
  <c r="AX8" s="1"/>
  <c r="AV8"/>
  <c r="AU8"/>
  <c r="AT8"/>
  <c r="AY7"/>
  <c r="AW7"/>
  <c r="AX7" s="1"/>
  <c r="AV7"/>
  <c r="AU7"/>
  <c r="AT7"/>
  <c r="AY6"/>
  <c r="AW6"/>
  <c r="AX6" s="1"/>
  <c r="AV6"/>
  <c r="AU6"/>
  <c r="AT6"/>
  <c r="AY5"/>
  <c r="AW5"/>
  <c r="AX5" s="1"/>
  <c r="AV5"/>
  <c r="AU5"/>
  <c r="AT5"/>
  <c r="AY4"/>
  <c r="AW4"/>
  <c r="AX4" s="1"/>
  <c r="AV4"/>
  <c r="AU4"/>
  <c r="AT4"/>
  <c r="AY3"/>
  <c r="AW3"/>
  <c r="AX3" s="1"/>
  <c r="AV3"/>
  <c r="AU3"/>
  <c r="AT3"/>
  <c r="AY2"/>
  <c r="AW2"/>
  <c r="AX2" s="1"/>
  <c r="AV2"/>
  <c r="AU2"/>
  <c r="AT2"/>
  <c r="AE12" i="5"/>
  <c r="AE13"/>
  <c r="AE14"/>
  <c r="AE15"/>
  <c r="AE16"/>
  <c r="AE4"/>
  <c r="AE6"/>
  <c r="AE7"/>
  <c r="AE8"/>
  <c r="AE9"/>
  <c r="AE10"/>
  <c r="AE11"/>
  <c r="AE2"/>
  <c r="AE3"/>
  <c r="AE5"/>
  <c r="AE54"/>
  <c r="AE40"/>
  <c r="AE39"/>
  <c r="AE38"/>
  <c r="AE37"/>
  <c r="AE36"/>
  <c r="AE35"/>
  <c r="AE34"/>
  <c r="AE33"/>
  <c r="AE32"/>
  <c r="AE31"/>
  <c r="AE30"/>
  <c r="AE29"/>
  <c r="AE28"/>
  <c r="AE27"/>
  <c r="AE26"/>
  <c r="AE25"/>
  <c r="AE24"/>
  <c r="AE23"/>
  <c r="AE21"/>
  <c r="AE20"/>
  <c r="AE19"/>
  <c r="AE18"/>
  <c r="AE17"/>
  <c r="AE46"/>
  <c r="AE47"/>
  <c r="AE48"/>
  <c r="AE49"/>
  <c r="AE50"/>
  <c r="AE51"/>
  <c r="AE52"/>
  <c r="AE53"/>
  <c r="AE55"/>
  <c r="AE41"/>
  <c r="AE42"/>
  <c r="AE43"/>
  <c r="AE44"/>
  <c r="AE45"/>
</calcChain>
</file>

<file path=xl/sharedStrings.xml><?xml version="1.0" encoding="utf-8"?>
<sst xmlns="http://schemas.openxmlformats.org/spreadsheetml/2006/main" count="13766" uniqueCount="106">
  <si>
    <t>F</t>
  </si>
  <si>
    <t>Cl</t>
  </si>
  <si>
    <t>NS-L-3</t>
  </si>
  <si>
    <t>NS-L-8a</t>
  </si>
  <si>
    <t>Sample</t>
  </si>
  <si>
    <t>Area</t>
  </si>
  <si>
    <t>P2O5</t>
  </si>
  <si>
    <t>Spot</t>
  </si>
  <si>
    <t>FeO</t>
  </si>
  <si>
    <t>Total</t>
  </si>
  <si>
    <t>-</t>
  </si>
  <si>
    <t>CaO</t>
  </si>
  <si>
    <t>Fe2+</t>
  </si>
  <si>
    <t>Ca2+</t>
  </si>
  <si>
    <t>P5+</t>
  </si>
  <si>
    <t>Cl-</t>
  </si>
  <si>
    <t>F-</t>
  </si>
  <si>
    <t>Fe3+</t>
  </si>
  <si>
    <t>Ch.Dis</t>
  </si>
  <si>
    <t>OH-</t>
  </si>
  <si>
    <t>SiO2</t>
  </si>
  <si>
    <t>Si4+</t>
  </si>
  <si>
    <t>NS-L-1</t>
  </si>
  <si>
    <t>NS-L-10</t>
  </si>
  <si>
    <t>NS-L-11</t>
  </si>
  <si>
    <t>EA18-005/20</t>
  </si>
  <si>
    <t>EA18-005/17</t>
  </si>
  <si>
    <t>Al2O3</t>
  </si>
  <si>
    <t>Al3+</t>
  </si>
  <si>
    <t>EA18-005-1</t>
  </si>
  <si>
    <t>1;1</t>
  </si>
  <si>
    <t>1;4</t>
  </si>
  <si>
    <t>1;9</t>
  </si>
  <si>
    <t>2;2</t>
  </si>
  <si>
    <t>EA18-005-16</t>
  </si>
  <si>
    <t>6;1</t>
  </si>
  <si>
    <t>Paragenesis</t>
  </si>
  <si>
    <t>Hbl+Pl+Grt+Bt+Ky+Czo</t>
  </si>
  <si>
    <t>Hbl+Pl+Grt+Bt+Ky+St+Czo</t>
  </si>
  <si>
    <t>Hbl+Pl+Grt+Bt+Ky+St</t>
  </si>
  <si>
    <t>Pl+Grt+Bt+Ky+Qtz</t>
  </si>
  <si>
    <t>Hbl+Pl+Grt+Bt+Ky</t>
  </si>
  <si>
    <t>Hbl+Pl+Grt+Bt+(St+Ky)</t>
  </si>
  <si>
    <t>Hbl+Pl+Grt+St+Czo</t>
  </si>
  <si>
    <t>TiO2</t>
  </si>
  <si>
    <t>Cr2O3</t>
  </si>
  <si>
    <t>MgO</t>
  </si>
  <si>
    <t>Na2O</t>
  </si>
  <si>
    <t>K2O</t>
  </si>
  <si>
    <t>NiO</t>
  </si>
  <si>
    <t>BaO</t>
  </si>
  <si>
    <t>V2O5</t>
  </si>
  <si>
    <t>Ti4+</t>
  </si>
  <si>
    <t>Cr3+</t>
  </si>
  <si>
    <t>Mg2+</t>
  </si>
  <si>
    <t>Na+</t>
  </si>
  <si>
    <t>K+</t>
  </si>
  <si>
    <t>Ni2+</t>
  </si>
  <si>
    <t>Ba2+</t>
  </si>
  <si>
    <t>V5+</t>
  </si>
  <si>
    <t>XMg</t>
  </si>
  <si>
    <t>XNa</t>
  </si>
  <si>
    <t>Al(VI)</t>
  </si>
  <si>
    <t>K+Na</t>
  </si>
  <si>
    <t>[·]</t>
  </si>
  <si>
    <t>Al(IV)</t>
  </si>
  <si>
    <t>1;6</t>
  </si>
  <si>
    <t>2;1</t>
  </si>
  <si>
    <t>2;3</t>
  </si>
  <si>
    <t>2;4</t>
  </si>
  <si>
    <t>NS-L-9a</t>
  </si>
  <si>
    <t>MnO</t>
  </si>
  <si>
    <t>Mn2+</t>
  </si>
  <si>
    <t>Alm+Sps</t>
  </si>
  <si>
    <t>Prp</t>
  </si>
  <si>
    <t>Grs</t>
  </si>
  <si>
    <t>1;2</t>
  </si>
  <si>
    <t>1;3</t>
  </si>
  <si>
    <t>Miner</t>
  </si>
  <si>
    <t>Ilm</t>
  </si>
  <si>
    <t>1;7</t>
  </si>
  <si>
    <t>1;8</t>
  </si>
  <si>
    <t>Mag</t>
  </si>
  <si>
    <t>3;2</t>
  </si>
  <si>
    <t>La2O3</t>
  </si>
  <si>
    <t>Ce2O3</t>
  </si>
  <si>
    <t>Nd2O3</t>
  </si>
  <si>
    <t>La3+</t>
  </si>
  <si>
    <t>Ce3+</t>
  </si>
  <si>
    <t>Nd3+</t>
  </si>
  <si>
    <t>XFe3+</t>
  </si>
  <si>
    <t>Czo</t>
  </si>
  <si>
    <t>Ep</t>
  </si>
  <si>
    <t>3;1</t>
  </si>
  <si>
    <t>6;2</t>
  </si>
  <si>
    <t>№Pl</t>
  </si>
  <si>
    <t>4;2</t>
  </si>
  <si>
    <t>Na+K</t>
  </si>
  <si>
    <t>Na(B)</t>
  </si>
  <si>
    <t>Na(A)</t>
  </si>
  <si>
    <t>(Na+K)A</t>
  </si>
  <si>
    <t>Hbl</t>
  </si>
  <si>
    <t>1;5</t>
  </si>
  <si>
    <t>ZnO</t>
  </si>
  <si>
    <t>Zn2+</t>
  </si>
  <si>
    <t>4;1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</si>
</sst>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0" xfId="0"/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2" fontId="2" fillId="0" borderId="0" xfId="0" applyNumberFormat="1" applyFont="1" applyFill="1" applyAlignment="1">
      <alignment horizontal="left"/>
    </xf>
    <xf numFmtId="0" fontId="2" fillId="0" borderId="0" xfId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55"/>
  <sheetViews>
    <sheetView workbookViewId="0">
      <pane ySplit="1" topLeftCell="A2" activePane="bottomLeft" state="frozen"/>
      <selection pane="bottomLeft" activeCell="B6" sqref="B6"/>
    </sheetView>
  </sheetViews>
  <sheetFormatPr defaultRowHeight="15"/>
  <cols>
    <col min="1" max="1" width="13.7109375" bestFit="1" customWidth="1"/>
    <col min="2" max="2" width="27.140625" style="1" bestFit="1" customWidth="1"/>
  </cols>
  <sheetData>
    <row r="1" spans="1:31" ht="15.75">
      <c r="A1" s="2" t="s">
        <v>4</v>
      </c>
      <c r="B1" s="2" t="s">
        <v>36</v>
      </c>
      <c r="C1" s="2" t="s">
        <v>5</v>
      </c>
      <c r="D1" s="2" t="s">
        <v>7</v>
      </c>
      <c r="E1" s="2" t="s">
        <v>20</v>
      </c>
      <c r="F1" s="2" t="s">
        <v>27</v>
      </c>
      <c r="G1" s="2" t="s">
        <v>8</v>
      </c>
      <c r="H1" s="2" t="s">
        <v>11</v>
      </c>
      <c r="I1" s="2" t="s">
        <v>6</v>
      </c>
      <c r="J1" s="2" t="s">
        <v>1</v>
      </c>
      <c r="K1" s="2" t="s">
        <v>0</v>
      </c>
      <c r="L1" s="2" t="s">
        <v>9</v>
      </c>
      <c r="M1" s="2" t="s">
        <v>21</v>
      </c>
      <c r="N1" s="2" t="s">
        <v>28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9</v>
      </c>
      <c r="U1" s="2" t="s">
        <v>21</v>
      </c>
      <c r="V1" s="2" t="s">
        <v>28</v>
      </c>
      <c r="W1" s="2" t="s">
        <v>12</v>
      </c>
      <c r="X1" s="2" t="s">
        <v>17</v>
      </c>
      <c r="Y1" s="2" t="s">
        <v>13</v>
      </c>
      <c r="Z1" s="2" t="s">
        <v>14</v>
      </c>
      <c r="AA1" s="2" t="s">
        <v>15</v>
      </c>
      <c r="AB1" s="2" t="s">
        <v>16</v>
      </c>
      <c r="AC1" s="2" t="s">
        <v>9</v>
      </c>
      <c r="AD1" s="2" t="s">
        <v>18</v>
      </c>
      <c r="AE1" s="2" t="s">
        <v>19</v>
      </c>
    </row>
    <row r="2" spans="1:31" ht="15.75">
      <c r="A2" s="2" t="s">
        <v>26</v>
      </c>
      <c r="B2" s="2" t="s">
        <v>42</v>
      </c>
      <c r="C2" s="2">
        <v>350</v>
      </c>
      <c r="D2" s="3">
        <v>5877</v>
      </c>
      <c r="E2" s="4">
        <v>0.2</v>
      </c>
      <c r="F2" s="5" t="s">
        <v>10</v>
      </c>
      <c r="G2" s="4" t="s">
        <v>10</v>
      </c>
      <c r="H2" s="4">
        <v>53.64</v>
      </c>
      <c r="I2" s="4">
        <v>40.159999999999997</v>
      </c>
      <c r="J2" s="6" t="s">
        <v>10</v>
      </c>
      <c r="K2" s="4">
        <v>2.54</v>
      </c>
      <c r="L2" s="4">
        <v>96.54</v>
      </c>
      <c r="M2" s="4">
        <v>1.7000000000000001E-2</v>
      </c>
      <c r="N2" s="5" t="s">
        <v>10</v>
      </c>
      <c r="O2" s="4" t="s">
        <v>10</v>
      </c>
      <c r="P2" s="4">
        <v>4.9649999999999999</v>
      </c>
      <c r="Q2" s="4">
        <v>2.9369999999999998</v>
      </c>
      <c r="R2" s="5" t="s">
        <v>10</v>
      </c>
      <c r="S2" s="4">
        <v>0.69399999999999995</v>
      </c>
      <c r="T2" s="4">
        <v>4.9829999999999997</v>
      </c>
      <c r="U2" s="4">
        <v>1.7000000000000001E-2</v>
      </c>
      <c r="V2" s="5" t="s">
        <v>10</v>
      </c>
      <c r="W2" s="4" t="s">
        <v>10</v>
      </c>
      <c r="X2" s="5" t="s">
        <v>10</v>
      </c>
      <c r="Y2" s="6">
        <v>4.9829999999999997</v>
      </c>
      <c r="Z2" s="6">
        <v>2.948</v>
      </c>
      <c r="AA2" s="5">
        <v>0</v>
      </c>
      <c r="AB2" s="6">
        <v>0.69599999999999995</v>
      </c>
      <c r="AC2" s="6">
        <v>5</v>
      </c>
      <c r="AD2" s="6">
        <v>-3.5000000000000003E-2</v>
      </c>
      <c r="AE2" s="5">
        <f t="shared" ref="AE2:AE21" si="0">1-(AA2+AB2)</f>
        <v>0.30400000000000005</v>
      </c>
    </row>
    <row r="3" spans="1:31" ht="15.75">
      <c r="A3" s="2" t="s">
        <v>26</v>
      </c>
      <c r="B3" s="2" t="s">
        <v>42</v>
      </c>
      <c r="C3" s="2">
        <v>351</v>
      </c>
      <c r="D3" s="3">
        <v>5881</v>
      </c>
      <c r="E3" s="4" t="s">
        <v>10</v>
      </c>
      <c r="F3" s="5" t="s">
        <v>10</v>
      </c>
      <c r="G3" s="4" t="s">
        <v>10</v>
      </c>
      <c r="H3" s="4">
        <v>52.6</v>
      </c>
      <c r="I3" s="4">
        <v>39.92</v>
      </c>
      <c r="J3" s="6" t="s">
        <v>10</v>
      </c>
      <c r="K3" s="4">
        <v>2.4900000000000002</v>
      </c>
      <c r="L3" s="4">
        <v>95.01</v>
      </c>
      <c r="M3" s="4" t="s">
        <v>10</v>
      </c>
      <c r="N3" s="5" t="s">
        <v>10</v>
      </c>
      <c r="O3" s="4" t="s">
        <v>10</v>
      </c>
      <c r="P3" s="4">
        <v>5</v>
      </c>
      <c r="Q3" s="4">
        <v>2.9980000000000002</v>
      </c>
      <c r="R3" s="5" t="s">
        <v>10</v>
      </c>
      <c r="S3" s="4">
        <v>0.69899999999999995</v>
      </c>
      <c r="T3" s="4">
        <v>5</v>
      </c>
      <c r="U3" s="4" t="s">
        <v>10</v>
      </c>
      <c r="V3" s="5" t="s">
        <v>10</v>
      </c>
      <c r="W3" s="4" t="s">
        <v>10</v>
      </c>
      <c r="X3" s="5" t="s">
        <v>10</v>
      </c>
      <c r="Y3" s="6">
        <v>5</v>
      </c>
      <c r="Z3" s="6">
        <v>2.9980000000000002</v>
      </c>
      <c r="AA3" s="5">
        <v>0</v>
      </c>
      <c r="AB3" s="6">
        <v>0.69899999999999995</v>
      </c>
      <c r="AC3" s="6">
        <v>5</v>
      </c>
      <c r="AD3" s="6">
        <v>0</v>
      </c>
      <c r="AE3" s="5">
        <f t="shared" si="0"/>
        <v>0.30100000000000005</v>
      </c>
    </row>
    <row r="4" spans="1:31" ht="15.75">
      <c r="A4" s="2" t="s">
        <v>26</v>
      </c>
      <c r="B4" s="2" t="s">
        <v>42</v>
      </c>
      <c r="C4" s="2">
        <v>351</v>
      </c>
      <c r="D4" s="3">
        <v>5883</v>
      </c>
      <c r="E4" s="4" t="s">
        <v>10</v>
      </c>
      <c r="F4" s="5" t="s">
        <v>10</v>
      </c>
      <c r="G4" s="4" t="s">
        <v>10</v>
      </c>
      <c r="H4" s="4">
        <v>52.77</v>
      </c>
      <c r="I4" s="4">
        <v>38.880000000000003</v>
      </c>
      <c r="J4" s="6" t="s">
        <v>10</v>
      </c>
      <c r="K4" s="4">
        <v>2.57</v>
      </c>
      <c r="L4" s="4">
        <v>94.22</v>
      </c>
      <c r="M4" s="4" t="s">
        <v>10</v>
      </c>
      <c r="N4" s="5" t="s">
        <v>10</v>
      </c>
      <c r="O4" s="4" t="s">
        <v>10</v>
      </c>
      <c r="P4" s="4">
        <v>5</v>
      </c>
      <c r="Q4" s="4">
        <v>2.911</v>
      </c>
      <c r="R4" s="5" t="s">
        <v>10</v>
      </c>
      <c r="S4" s="4">
        <v>0.71899999999999997</v>
      </c>
      <c r="T4" s="4">
        <v>5</v>
      </c>
      <c r="U4" s="4" t="s">
        <v>10</v>
      </c>
      <c r="V4" s="5" t="s">
        <v>10</v>
      </c>
      <c r="W4" s="4" t="s">
        <v>10</v>
      </c>
      <c r="X4" s="5" t="s">
        <v>10</v>
      </c>
      <c r="Y4" s="6">
        <v>5</v>
      </c>
      <c r="Z4" s="6">
        <v>2.911</v>
      </c>
      <c r="AA4" s="5">
        <v>0</v>
      </c>
      <c r="AB4" s="6">
        <v>0.71899999999999997</v>
      </c>
      <c r="AC4" s="6">
        <v>5</v>
      </c>
      <c r="AD4" s="6">
        <v>0</v>
      </c>
      <c r="AE4" s="5">
        <f t="shared" si="0"/>
        <v>0.28100000000000003</v>
      </c>
    </row>
    <row r="5" spans="1:31" ht="15.75">
      <c r="A5" s="2" t="s">
        <v>26</v>
      </c>
      <c r="B5" s="2" t="s">
        <v>42</v>
      </c>
      <c r="C5" s="2">
        <v>352</v>
      </c>
      <c r="D5" s="3">
        <v>5930</v>
      </c>
      <c r="E5" s="4" t="s">
        <v>10</v>
      </c>
      <c r="F5" s="5" t="s">
        <v>10</v>
      </c>
      <c r="G5" s="4" t="s">
        <v>10</v>
      </c>
      <c r="H5" s="4">
        <v>53.6</v>
      </c>
      <c r="I5" s="4">
        <v>40.29</v>
      </c>
      <c r="J5" s="6" t="s">
        <v>10</v>
      </c>
      <c r="K5" s="4">
        <v>2.41</v>
      </c>
      <c r="L5" s="4">
        <v>96.3</v>
      </c>
      <c r="M5" s="4" t="s">
        <v>10</v>
      </c>
      <c r="N5" s="5" t="s">
        <v>10</v>
      </c>
      <c r="O5" s="4" t="s">
        <v>10</v>
      </c>
      <c r="P5" s="4">
        <v>5</v>
      </c>
      <c r="Q5" s="4">
        <v>2.97</v>
      </c>
      <c r="R5" s="5" t="s">
        <v>10</v>
      </c>
      <c r="S5" s="4">
        <v>0.66400000000000003</v>
      </c>
      <c r="T5" s="4">
        <v>5</v>
      </c>
      <c r="U5" s="4" t="s">
        <v>10</v>
      </c>
      <c r="V5" s="5" t="s">
        <v>10</v>
      </c>
      <c r="W5" s="4" t="s">
        <v>10</v>
      </c>
      <c r="X5" s="5" t="s">
        <v>10</v>
      </c>
      <c r="Y5" s="6">
        <v>5</v>
      </c>
      <c r="Z5" s="6">
        <v>2.97</v>
      </c>
      <c r="AA5" s="5">
        <v>0</v>
      </c>
      <c r="AB5" s="6">
        <v>0.66400000000000003</v>
      </c>
      <c r="AC5" s="6">
        <v>5</v>
      </c>
      <c r="AD5" s="6">
        <v>0</v>
      </c>
      <c r="AE5" s="5">
        <f t="shared" si="0"/>
        <v>0.33599999999999997</v>
      </c>
    </row>
    <row r="6" spans="1:31" ht="15.75">
      <c r="A6" s="2" t="s">
        <v>25</v>
      </c>
      <c r="B6" s="2" t="s">
        <v>39</v>
      </c>
      <c r="C6" s="2">
        <v>345</v>
      </c>
      <c r="D6" s="3">
        <v>5795</v>
      </c>
      <c r="E6" s="4" t="s">
        <v>10</v>
      </c>
      <c r="F6" s="5" t="s">
        <v>10</v>
      </c>
      <c r="G6" s="4" t="s">
        <v>10</v>
      </c>
      <c r="H6" s="4">
        <v>51.83</v>
      </c>
      <c r="I6" s="4">
        <v>39.33</v>
      </c>
      <c r="J6" s="6" t="s">
        <v>10</v>
      </c>
      <c r="K6" s="4">
        <v>2.72</v>
      </c>
      <c r="L6" s="4">
        <v>93.88</v>
      </c>
      <c r="M6" s="4" t="s">
        <v>10</v>
      </c>
      <c r="N6" s="5" t="s">
        <v>10</v>
      </c>
      <c r="O6" s="4" t="s">
        <v>10</v>
      </c>
      <c r="P6" s="4">
        <v>5</v>
      </c>
      <c r="Q6" s="4">
        <v>2.9980000000000002</v>
      </c>
      <c r="R6" s="5" t="s">
        <v>10</v>
      </c>
      <c r="S6" s="4">
        <v>0.77500000000000002</v>
      </c>
      <c r="T6" s="4">
        <v>5</v>
      </c>
      <c r="U6" s="4" t="s">
        <v>10</v>
      </c>
      <c r="V6" s="5" t="s">
        <v>10</v>
      </c>
      <c r="W6" s="4" t="s">
        <v>10</v>
      </c>
      <c r="X6" s="5" t="s">
        <v>10</v>
      </c>
      <c r="Y6" s="6">
        <v>5</v>
      </c>
      <c r="Z6" s="6">
        <v>2.9980000000000002</v>
      </c>
      <c r="AA6" s="5">
        <v>0</v>
      </c>
      <c r="AB6" s="6">
        <v>0.77500000000000002</v>
      </c>
      <c r="AC6" s="6">
        <v>5</v>
      </c>
      <c r="AD6" s="6">
        <v>0</v>
      </c>
      <c r="AE6" s="5">
        <f t="shared" si="0"/>
        <v>0.22499999999999998</v>
      </c>
    </row>
    <row r="7" spans="1:31" ht="15.75">
      <c r="A7" s="2" t="s">
        <v>25</v>
      </c>
      <c r="B7" s="2" t="s">
        <v>39</v>
      </c>
      <c r="C7" s="2">
        <v>347</v>
      </c>
      <c r="D7" s="3">
        <v>5831</v>
      </c>
      <c r="E7" s="4">
        <v>0.35</v>
      </c>
      <c r="F7" s="5" t="s">
        <v>10</v>
      </c>
      <c r="G7" s="4">
        <v>0.63</v>
      </c>
      <c r="H7" s="4">
        <v>54.18</v>
      </c>
      <c r="I7" s="4">
        <v>41.42</v>
      </c>
      <c r="J7" s="6" t="s">
        <v>10</v>
      </c>
      <c r="K7" s="4">
        <v>2.71</v>
      </c>
      <c r="L7" s="4">
        <v>99.29</v>
      </c>
      <c r="M7" s="4">
        <v>0.03</v>
      </c>
      <c r="N7" s="5" t="s">
        <v>10</v>
      </c>
      <c r="O7" s="4">
        <v>4.3999999999999997E-2</v>
      </c>
      <c r="P7" s="4">
        <v>4.8970000000000002</v>
      </c>
      <c r="Q7" s="4">
        <v>2.9580000000000002</v>
      </c>
      <c r="R7" s="5" t="s">
        <v>10</v>
      </c>
      <c r="S7" s="4">
        <v>0.72299999999999998</v>
      </c>
      <c r="T7" s="4">
        <v>4.97</v>
      </c>
      <c r="U7" s="4">
        <v>0.03</v>
      </c>
      <c r="V7" s="5" t="s">
        <v>10</v>
      </c>
      <c r="W7" s="4">
        <v>4.4999999999999998E-2</v>
      </c>
      <c r="X7" s="5" t="s">
        <v>10</v>
      </c>
      <c r="Y7" s="6">
        <v>4.9260000000000002</v>
      </c>
      <c r="Z7" s="6">
        <v>2.9750000000000001</v>
      </c>
      <c r="AA7" s="5">
        <v>0</v>
      </c>
      <c r="AB7" s="6">
        <v>0.72699999999999998</v>
      </c>
      <c r="AC7" s="6">
        <v>5</v>
      </c>
      <c r="AD7" s="6">
        <v>-5.8999999999999997E-2</v>
      </c>
      <c r="AE7" s="5">
        <f t="shared" si="0"/>
        <v>0.27300000000000002</v>
      </c>
    </row>
    <row r="8" spans="1:31" ht="15.75">
      <c r="A8" s="2" t="s">
        <v>25</v>
      </c>
      <c r="B8" s="2" t="s">
        <v>39</v>
      </c>
      <c r="C8" s="2">
        <v>349</v>
      </c>
      <c r="D8" s="3">
        <v>5849</v>
      </c>
      <c r="E8" s="4" t="s">
        <v>10</v>
      </c>
      <c r="F8" s="5" t="s">
        <v>10</v>
      </c>
      <c r="G8" s="4" t="s">
        <v>10</v>
      </c>
      <c r="H8" s="4">
        <v>54.31</v>
      </c>
      <c r="I8" s="4">
        <v>41.39</v>
      </c>
      <c r="J8" s="6" t="s">
        <v>10</v>
      </c>
      <c r="K8" s="4">
        <v>2.4500000000000002</v>
      </c>
      <c r="L8" s="4">
        <v>98.15</v>
      </c>
      <c r="M8" s="4" t="s">
        <v>10</v>
      </c>
      <c r="N8" s="5" t="s">
        <v>10</v>
      </c>
      <c r="O8" s="4" t="s">
        <v>10</v>
      </c>
      <c r="P8" s="4">
        <v>5</v>
      </c>
      <c r="Q8" s="4">
        <v>3.0110000000000001</v>
      </c>
      <c r="R8" s="5" t="s">
        <v>10</v>
      </c>
      <c r="S8" s="4">
        <v>0.66600000000000004</v>
      </c>
      <c r="T8" s="4">
        <v>5</v>
      </c>
      <c r="U8" s="4" t="s">
        <v>10</v>
      </c>
      <c r="V8" s="5" t="s">
        <v>10</v>
      </c>
      <c r="W8" s="4" t="s">
        <v>10</v>
      </c>
      <c r="X8" s="5" t="s">
        <v>10</v>
      </c>
      <c r="Y8" s="6">
        <v>5</v>
      </c>
      <c r="Z8" s="6">
        <v>3.0110000000000001</v>
      </c>
      <c r="AA8" s="5">
        <v>0</v>
      </c>
      <c r="AB8" s="6">
        <v>0.66600000000000004</v>
      </c>
      <c r="AC8" s="6">
        <v>5</v>
      </c>
      <c r="AD8" s="6">
        <v>0</v>
      </c>
      <c r="AE8" s="5">
        <f t="shared" si="0"/>
        <v>0.33399999999999996</v>
      </c>
    </row>
    <row r="9" spans="1:31" ht="15.75">
      <c r="A9" s="2" t="s">
        <v>25</v>
      </c>
      <c r="B9" s="2" t="s">
        <v>39</v>
      </c>
      <c r="C9" s="2">
        <v>349</v>
      </c>
      <c r="D9" s="3">
        <v>5860</v>
      </c>
      <c r="E9" s="4">
        <v>0.31</v>
      </c>
      <c r="F9" s="5" t="s">
        <v>10</v>
      </c>
      <c r="G9" s="4" t="s">
        <v>10</v>
      </c>
      <c r="H9" s="4">
        <v>52.37</v>
      </c>
      <c r="I9" s="4">
        <v>39.18</v>
      </c>
      <c r="J9" s="6" t="s">
        <v>10</v>
      </c>
      <c r="K9" s="4">
        <v>2.68</v>
      </c>
      <c r="L9" s="4">
        <v>94.54</v>
      </c>
      <c r="M9" s="4">
        <v>2.7E-2</v>
      </c>
      <c r="N9" s="5" t="s">
        <v>10</v>
      </c>
      <c r="O9" s="4" t="s">
        <v>10</v>
      </c>
      <c r="P9" s="4">
        <v>4.9450000000000003</v>
      </c>
      <c r="Q9" s="4">
        <v>2.923</v>
      </c>
      <c r="R9" s="5" t="s">
        <v>10</v>
      </c>
      <c r="S9" s="4">
        <v>0.747</v>
      </c>
      <c r="T9" s="4">
        <v>4.9729999999999999</v>
      </c>
      <c r="U9" s="4">
        <v>2.7E-2</v>
      </c>
      <c r="V9" s="5" t="s">
        <v>10</v>
      </c>
      <c r="W9" s="4" t="s">
        <v>10</v>
      </c>
      <c r="X9" s="5" t="s">
        <v>10</v>
      </c>
      <c r="Y9" s="6">
        <v>4.9729999999999999</v>
      </c>
      <c r="Z9" s="6">
        <v>2.9390000000000001</v>
      </c>
      <c r="AA9" s="5">
        <v>0</v>
      </c>
      <c r="AB9" s="6">
        <v>0.751</v>
      </c>
      <c r="AC9" s="6">
        <v>5</v>
      </c>
      <c r="AD9" s="6">
        <v>-5.5E-2</v>
      </c>
      <c r="AE9" s="5">
        <f t="shared" si="0"/>
        <v>0.249</v>
      </c>
    </row>
    <row r="10" spans="1:31" ht="15.75">
      <c r="A10" s="2" t="s">
        <v>25</v>
      </c>
      <c r="B10" s="2" t="s">
        <v>39</v>
      </c>
      <c r="C10" s="2">
        <v>349</v>
      </c>
      <c r="D10" s="3">
        <v>5863</v>
      </c>
      <c r="E10" s="4" t="s">
        <v>10</v>
      </c>
      <c r="F10" s="5" t="s">
        <v>10</v>
      </c>
      <c r="G10" s="4" t="s">
        <v>10</v>
      </c>
      <c r="H10" s="4">
        <v>51.75</v>
      </c>
      <c r="I10" s="4">
        <v>39.19</v>
      </c>
      <c r="J10" s="6" t="s">
        <v>10</v>
      </c>
      <c r="K10" s="4">
        <v>2.75</v>
      </c>
      <c r="L10" s="4">
        <v>93.69</v>
      </c>
      <c r="M10" s="4" t="s">
        <v>10</v>
      </c>
      <c r="N10" s="5" t="s">
        <v>10</v>
      </c>
      <c r="O10" s="4" t="s">
        <v>10</v>
      </c>
      <c r="P10" s="4">
        <v>5</v>
      </c>
      <c r="Q10" s="4">
        <v>2.992</v>
      </c>
      <c r="R10" s="5" t="s">
        <v>10</v>
      </c>
      <c r="S10" s="4">
        <v>0.78400000000000003</v>
      </c>
      <c r="T10" s="4">
        <v>5</v>
      </c>
      <c r="U10" s="4" t="s">
        <v>10</v>
      </c>
      <c r="V10" s="5" t="s">
        <v>10</v>
      </c>
      <c r="W10" s="4" t="s">
        <v>10</v>
      </c>
      <c r="X10" s="5" t="s">
        <v>10</v>
      </c>
      <c r="Y10" s="6">
        <v>5</v>
      </c>
      <c r="Z10" s="6">
        <v>2.992</v>
      </c>
      <c r="AA10" s="5">
        <v>0</v>
      </c>
      <c r="AB10" s="6">
        <v>0.78400000000000003</v>
      </c>
      <c r="AC10" s="6">
        <v>5</v>
      </c>
      <c r="AD10" s="6">
        <v>0</v>
      </c>
      <c r="AE10" s="5">
        <f t="shared" si="0"/>
        <v>0.21599999999999997</v>
      </c>
    </row>
    <row r="11" spans="1:31" ht="15.75">
      <c r="A11" s="2" t="s">
        <v>25</v>
      </c>
      <c r="B11" s="2" t="s">
        <v>39</v>
      </c>
      <c r="C11" s="2">
        <v>349</v>
      </c>
      <c r="D11" s="3">
        <v>5867</v>
      </c>
      <c r="E11" s="4">
        <v>0.22</v>
      </c>
      <c r="F11" s="5" t="s">
        <v>10</v>
      </c>
      <c r="G11" s="4" t="s">
        <v>10</v>
      </c>
      <c r="H11" s="4">
        <v>52.3</v>
      </c>
      <c r="I11" s="4">
        <v>40.32</v>
      </c>
      <c r="J11" s="6" t="s">
        <v>10</v>
      </c>
      <c r="K11" s="4">
        <v>2.77</v>
      </c>
      <c r="L11" s="4">
        <v>95.61</v>
      </c>
      <c r="M11" s="4">
        <v>1.9E-2</v>
      </c>
      <c r="N11" s="5" t="s">
        <v>10</v>
      </c>
      <c r="O11" s="4" t="s">
        <v>10</v>
      </c>
      <c r="P11" s="4">
        <v>4.9610000000000003</v>
      </c>
      <c r="Q11" s="4">
        <v>3.0219999999999998</v>
      </c>
      <c r="R11" s="5" t="s">
        <v>10</v>
      </c>
      <c r="S11" s="4">
        <v>0.77600000000000002</v>
      </c>
      <c r="T11" s="4">
        <v>4.9809999999999999</v>
      </c>
      <c r="U11" s="4">
        <v>0.02</v>
      </c>
      <c r="V11" s="5" t="s">
        <v>10</v>
      </c>
      <c r="W11" s="4" t="s">
        <v>10</v>
      </c>
      <c r="X11" s="5" t="s">
        <v>10</v>
      </c>
      <c r="Y11" s="6">
        <v>4.9800000000000004</v>
      </c>
      <c r="Z11" s="6">
        <v>3.0339999999999998</v>
      </c>
      <c r="AA11" s="5">
        <v>0</v>
      </c>
      <c r="AB11" s="6">
        <v>0.77900000000000003</v>
      </c>
      <c r="AC11" s="6">
        <v>5</v>
      </c>
      <c r="AD11" s="6">
        <v>-3.9E-2</v>
      </c>
      <c r="AE11" s="5">
        <f t="shared" si="0"/>
        <v>0.22099999999999997</v>
      </c>
    </row>
    <row r="12" spans="1:31" ht="15.75">
      <c r="A12" s="7" t="s">
        <v>29</v>
      </c>
      <c r="B12" s="2" t="s">
        <v>42</v>
      </c>
      <c r="C12" s="7" t="s">
        <v>30</v>
      </c>
      <c r="D12" s="7">
        <v>4</v>
      </c>
      <c r="E12" s="5" t="s">
        <v>10</v>
      </c>
      <c r="F12" s="5" t="s">
        <v>10</v>
      </c>
      <c r="G12" s="5" t="s">
        <v>10</v>
      </c>
      <c r="H12" s="5">
        <v>54.64</v>
      </c>
      <c r="I12" s="5">
        <v>43.52</v>
      </c>
      <c r="J12" s="5">
        <v>0.1</v>
      </c>
      <c r="K12" s="5">
        <v>1.74</v>
      </c>
      <c r="L12" s="5">
        <v>100</v>
      </c>
      <c r="M12" s="5" t="s">
        <v>10</v>
      </c>
      <c r="N12" s="5" t="s">
        <v>10</v>
      </c>
      <c r="O12" s="5" t="s">
        <v>10</v>
      </c>
      <c r="P12" s="5">
        <v>5</v>
      </c>
      <c r="Q12" s="5">
        <v>3.1469999999999998</v>
      </c>
      <c r="R12" s="5">
        <v>1.4E-2</v>
      </c>
      <c r="S12" s="5">
        <v>0.47</v>
      </c>
      <c r="T12" s="5">
        <v>5</v>
      </c>
      <c r="U12" s="5" t="s">
        <v>10</v>
      </c>
      <c r="V12" s="5" t="s">
        <v>10</v>
      </c>
      <c r="W12" s="5" t="s">
        <v>10</v>
      </c>
      <c r="X12" s="5" t="s">
        <v>10</v>
      </c>
      <c r="Y12" s="5">
        <v>5</v>
      </c>
      <c r="Z12" s="5">
        <v>3.1469999999999998</v>
      </c>
      <c r="AA12" s="5">
        <v>1.4E-2</v>
      </c>
      <c r="AB12" s="5">
        <v>0.47</v>
      </c>
      <c r="AC12" s="5">
        <v>5</v>
      </c>
      <c r="AD12" s="5" t="s">
        <v>10</v>
      </c>
      <c r="AE12" s="5">
        <f t="shared" si="0"/>
        <v>0.51600000000000001</v>
      </c>
    </row>
    <row r="13" spans="1:31" ht="15.75">
      <c r="A13" s="7" t="s">
        <v>29</v>
      </c>
      <c r="B13" s="2" t="s">
        <v>42</v>
      </c>
      <c r="C13" s="7" t="s">
        <v>31</v>
      </c>
      <c r="D13" s="7">
        <v>14</v>
      </c>
      <c r="E13" s="5">
        <v>0.15</v>
      </c>
      <c r="F13" s="5" t="s">
        <v>10</v>
      </c>
      <c r="G13" s="5">
        <v>0.24</v>
      </c>
      <c r="H13" s="5">
        <v>54.95</v>
      </c>
      <c r="I13" s="5">
        <v>42.83</v>
      </c>
      <c r="J13" s="5">
        <v>0.01</v>
      </c>
      <c r="K13" s="5">
        <v>1.82</v>
      </c>
      <c r="L13" s="5">
        <v>100</v>
      </c>
      <c r="M13" s="5">
        <v>1.2999999999999999E-2</v>
      </c>
      <c r="N13" s="5" t="s">
        <v>10</v>
      </c>
      <c r="O13" s="5">
        <v>1.7000000000000001E-2</v>
      </c>
      <c r="P13" s="5">
        <v>4.9580000000000002</v>
      </c>
      <c r="Q13" s="5">
        <v>3.0529999999999999</v>
      </c>
      <c r="R13" s="5">
        <v>1E-3</v>
      </c>
      <c r="S13" s="5">
        <v>0.48499999999999999</v>
      </c>
      <c r="T13" s="5">
        <v>4.9870000000000001</v>
      </c>
      <c r="U13" s="5">
        <v>1.2999999999999999E-2</v>
      </c>
      <c r="V13" s="5" t="s">
        <v>10</v>
      </c>
      <c r="W13" s="5">
        <v>1.7000000000000001E-2</v>
      </c>
      <c r="X13" s="5" t="s">
        <v>10</v>
      </c>
      <c r="Y13" s="5">
        <v>4.97</v>
      </c>
      <c r="Z13" s="5">
        <v>3.0609999999999999</v>
      </c>
      <c r="AA13" s="5">
        <v>1E-3</v>
      </c>
      <c r="AB13" s="5">
        <v>0.48599999999999999</v>
      </c>
      <c r="AC13" s="5">
        <v>5</v>
      </c>
      <c r="AD13" s="5">
        <v>-2.5000000000000001E-2</v>
      </c>
      <c r="AE13" s="5">
        <f t="shared" si="0"/>
        <v>0.51300000000000001</v>
      </c>
    </row>
    <row r="14" spans="1:31" ht="15.75">
      <c r="A14" s="7" t="s">
        <v>29</v>
      </c>
      <c r="B14" s="2" t="s">
        <v>42</v>
      </c>
      <c r="C14" s="7" t="s">
        <v>32</v>
      </c>
      <c r="D14" s="7">
        <v>46</v>
      </c>
      <c r="E14" s="5">
        <v>0.19</v>
      </c>
      <c r="F14" s="5">
        <v>0.28000000000000003</v>
      </c>
      <c r="G14" s="5">
        <v>0.14000000000000001</v>
      </c>
      <c r="H14" s="5">
        <v>54.46</v>
      </c>
      <c r="I14" s="5">
        <v>43.71</v>
      </c>
      <c r="J14" s="5">
        <v>0.11</v>
      </c>
      <c r="K14" s="5">
        <v>1.1100000000000001</v>
      </c>
      <c r="L14" s="5">
        <v>100</v>
      </c>
      <c r="M14" s="5">
        <v>1.6E-2</v>
      </c>
      <c r="N14" s="5">
        <v>2.8000000000000001E-2</v>
      </c>
      <c r="O14" s="5">
        <v>0.01</v>
      </c>
      <c r="P14" s="5">
        <v>4.9160000000000004</v>
      </c>
      <c r="Q14" s="5">
        <v>3.1179999999999999</v>
      </c>
      <c r="R14" s="5">
        <v>1.6E-2</v>
      </c>
      <c r="S14" s="5">
        <v>0.29599999999999999</v>
      </c>
      <c r="T14" s="5">
        <v>4.97</v>
      </c>
      <c r="U14" s="5">
        <v>1.6E-2</v>
      </c>
      <c r="V14" s="5">
        <v>2.8000000000000001E-2</v>
      </c>
      <c r="W14" s="5">
        <v>0.01</v>
      </c>
      <c r="X14" s="5" t="s">
        <v>10</v>
      </c>
      <c r="Y14" s="5">
        <v>4.9459999999999997</v>
      </c>
      <c r="Z14" s="5">
        <v>3.137</v>
      </c>
      <c r="AA14" s="5">
        <v>1.6E-2</v>
      </c>
      <c r="AB14" s="5">
        <v>0.29799999999999999</v>
      </c>
      <c r="AC14" s="5">
        <v>5</v>
      </c>
      <c r="AD14" s="5">
        <v>-0.06</v>
      </c>
      <c r="AE14" s="5">
        <f t="shared" si="0"/>
        <v>0.68599999999999994</v>
      </c>
    </row>
    <row r="15" spans="1:31" s="1" customFormat="1" ht="15.75">
      <c r="A15" s="7" t="s">
        <v>29</v>
      </c>
      <c r="B15" s="2" t="s">
        <v>42</v>
      </c>
      <c r="C15" s="7" t="s">
        <v>33</v>
      </c>
      <c r="D15" s="7">
        <v>68</v>
      </c>
      <c r="E15" s="5">
        <v>0.09</v>
      </c>
      <c r="F15" s="5" t="s">
        <v>10</v>
      </c>
      <c r="G15" s="5">
        <v>0.28999999999999998</v>
      </c>
      <c r="H15" s="5">
        <v>54.41</v>
      </c>
      <c r="I15" s="5">
        <v>43.57</v>
      </c>
      <c r="J15" s="5">
        <v>0.05</v>
      </c>
      <c r="K15" s="5">
        <v>1.58</v>
      </c>
      <c r="L15" s="5">
        <v>99.99</v>
      </c>
      <c r="M15" s="5">
        <v>8.0000000000000002E-3</v>
      </c>
      <c r="N15" s="5" t="s">
        <v>10</v>
      </c>
      <c r="O15" s="5">
        <v>2.1000000000000001E-2</v>
      </c>
      <c r="P15" s="5">
        <v>4.9640000000000004</v>
      </c>
      <c r="Q15" s="5">
        <v>3.141</v>
      </c>
      <c r="R15" s="5">
        <v>7.0000000000000001E-3</v>
      </c>
      <c r="S15" s="5">
        <v>0.42499999999999999</v>
      </c>
      <c r="T15" s="5">
        <v>4.992</v>
      </c>
      <c r="U15" s="5">
        <v>8.0000000000000002E-3</v>
      </c>
      <c r="V15" s="5" t="s">
        <v>10</v>
      </c>
      <c r="W15" s="5">
        <v>2.1000000000000001E-2</v>
      </c>
      <c r="X15" s="5" t="s">
        <v>10</v>
      </c>
      <c r="Y15" s="5">
        <v>4.9720000000000004</v>
      </c>
      <c r="Z15" s="5">
        <v>3.1459999999999999</v>
      </c>
      <c r="AA15" s="5">
        <v>7.0000000000000001E-3</v>
      </c>
      <c r="AB15" s="5">
        <v>0.42599999999999999</v>
      </c>
      <c r="AC15" s="5">
        <v>5</v>
      </c>
      <c r="AD15" s="5">
        <v>-1.4999999999999999E-2</v>
      </c>
      <c r="AE15" s="5">
        <f t="shared" si="0"/>
        <v>0.56699999999999995</v>
      </c>
    </row>
    <row r="16" spans="1:31" ht="15.75">
      <c r="A16" s="7" t="s">
        <v>34</v>
      </c>
      <c r="B16" s="7" t="s">
        <v>43</v>
      </c>
      <c r="C16" s="7" t="s">
        <v>35</v>
      </c>
      <c r="D16" s="7">
        <v>66</v>
      </c>
      <c r="E16" s="5">
        <v>0.28000000000000003</v>
      </c>
      <c r="F16" s="5" t="s">
        <v>10</v>
      </c>
      <c r="G16" s="5" t="s">
        <v>10</v>
      </c>
      <c r="H16" s="5">
        <v>54.94</v>
      </c>
      <c r="I16" s="5">
        <v>42.79</v>
      </c>
      <c r="J16" s="5" t="s">
        <v>10</v>
      </c>
      <c r="K16" s="5">
        <v>1.99</v>
      </c>
      <c r="L16" s="5">
        <v>100</v>
      </c>
      <c r="M16" s="5">
        <v>2.4E-2</v>
      </c>
      <c r="N16" s="5" t="s">
        <v>10</v>
      </c>
      <c r="O16" s="5" t="s">
        <v>10</v>
      </c>
      <c r="P16" s="5">
        <v>4.9530000000000003</v>
      </c>
      <c r="Q16" s="5">
        <v>3.048</v>
      </c>
      <c r="R16" s="5" t="s">
        <v>10</v>
      </c>
      <c r="S16" s="5">
        <v>0.53</v>
      </c>
      <c r="T16" s="5">
        <v>4.976</v>
      </c>
      <c r="U16" s="5">
        <v>2.4E-2</v>
      </c>
      <c r="V16" s="5" t="s">
        <v>10</v>
      </c>
      <c r="W16" s="5" t="s">
        <v>10</v>
      </c>
      <c r="X16" s="5" t="s">
        <v>10</v>
      </c>
      <c r="Y16" s="5">
        <v>4.976</v>
      </c>
      <c r="Z16" s="5">
        <v>3.0619999999999998</v>
      </c>
      <c r="AA16" s="5">
        <v>0</v>
      </c>
      <c r="AB16" s="5">
        <v>0.53200000000000003</v>
      </c>
      <c r="AC16" s="5">
        <v>5</v>
      </c>
      <c r="AD16" s="5">
        <v>-4.7E-2</v>
      </c>
      <c r="AE16" s="5">
        <f t="shared" si="0"/>
        <v>0.46799999999999997</v>
      </c>
    </row>
    <row r="17" spans="1:31" ht="15.75">
      <c r="A17" s="7" t="s">
        <v>22</v>
      </c>
      <c r="B17" s="7" t="s">
        <v>42</v>
      </c>
      <c r="C17" s="7">
        <v>109</v>
      </c>
      <c r="D17" s="7">
        <v>1589</v>
      </c>
      <c r="E17" s="5" t="s">
        <v>10</v>
      </c>
      <c r="F17" s="5" t="s">
        <v>10</v>
      </c>
      <c r="G17" s="5" t="s">
        <v>10</v>
      </c>
      <c r="H17" s="5">
        <v>57.62</v>
      </c>
      <c r="I17" s="5">
        <v>43.32</v>
      </c>
      <c r="J17" s="6" t="s">
        <v>10</v>
      </c>
      <c r="K17" s="6">
        <v>2.29</v>
      </c>
      <c r="L17" s="5">
        <v>103.23</v>
      </c>
      <c r="M17" s="5" t="s">
        <v>10</v>
      </c>
      <c r="N17" s="5" t="s">
        <v>10</v>
      </c>
      <c r="O17" s="5" t="s">
        <v>10</v>
      </c>
      <c r="P17" s="5">
        <v>5</v>
      </c>
      <c r="Q17" s="5">
        <v>2.97</v>
      </c>
      <c r="R17" s="5" t="s">
        <v>10</v>
      </c>
      <c r="S17" s="5">
        <v>0.58699999999999997</v>
      </c>
      <c r="T17" s="5">
        <v>5</v>
      </c>
      <c r="U17" s="5" t="s">
        <v>10</v>
      </c>
      <c r="V17" s="5" t="s">
        <v>10</v>
      </c>
      <c r="W17" s="5" t="s">
        <v>10</v>
      </c>
      <c r="X17" s="5" t="s">
        <v>10</v>
      </c>
      <c r="Y17" s="5">
        <v>5</v>
      </c>
      <c r="Z17" s="5">
        <v>2.97</v>
      </c>
      <c r="AA17" s="5">
        <v>0</v>
      </c>
      <c r="AB17" s="5">
        <v>0.58699999999999997</v>
      </c>
      <c r="AC17" s="5">
        <v>5</v>
      </c>
      <c r="AD17" s="5">
        <v>0</v>
      </c>
      <c r="AE17" s="5">
        <f t="shared" si="0"/>
        <v>0.41300000000000003</v>
      </c>
    </row>
    <row r="18" spans="1:31" ht="15.75">
      <c r="A18" s="7" t="s">
        <v>22</v>
      </c>
      <c r="B18" s="7" t="s">
        <v>42</v>
      </c>
      <c r="C18" s="7">
        <v>111</v>
      </c>
      <c r="D18" s="7">
        <v>1622</v>
      </c>
      <c r="E18" s="5" t="s">
        <v>10</v>
      </c>
      <c r="F18" s="5" t="s">
        <v>10</v>
      </c>
      <c r="G18" s="5" t="s">
        <v>10</v>
      </c>
      <c r="H18" s="5">
        <v>58.36</v>
      </c>
      <c r="I18" s="5">
        <v>43.76</v>
      </c>
      <c r="J18" s="6">
        <v>0.3</v>
      </c>
      <c r="K18" s="6">
        <v>2.87</v>
      </c>
      <c r="L18" s="5">
        <v>105.29</v>
      </c>
      <c r="M18" s="5" t="s">
        <v>10</v>
      </c>
      <c r="N18" s="5" t="s">
        <v>10</v>
      </c>
      <c r="O18" s="5" t="s">
        <v>10</v>
      </c>
      <c r="P18" s="5">
        <v>5</v>
      </c>
      <c r="Q18" s="5">
        <v>2.9620000000000002</v>
      </c>
      <c r="R18" s="5">
        <v>4.1000000000000002E-2</v>
      </c>
      <c r="S18" s="5">
        <v>0.72599999999999998</v>
      </c>
      <c r="T18" s="5">
        <v>5</v>
      </c>
      <c r="U18" s="5" t="s">
        <v>10</v>
      </c>
      <c r="V18" s="5" t="s">
        <v>10</v>
      </c>
      <c r="W18" s="5" t="s">
        <v>10</v>
      </c>
      <c r="X18" s="5" t="s">
        <v>10</v>
      </c>
      <c r="Y18" s="5">
        <v>5</v>
      </c>
      <c r="Z18" s="5">
        <v>2.9620000000000002</v>
      </c>
      <c r="AA18" s="5">
        <v>4.1000000000000002E-2</v>
      </c>
      <c r="AB18" s="5">
        <v>0.72599999999999998</v>
      </c>
      <c r="AC18" s="5">
        <v>5</v>
      </c>
      <c r="AD18" s="5">
        <v>0</v>
      </c>
      <c r="AE18" s="5">
        <f t="shared" si="0"/>
        <v>0.23299999999999998</v>
      </c>
    </row>
    <row r="19" spans="1:31" ht="15.75">
      <c r="A19" s="7" t="s">
        <v>22</v>
      </c>
      <c r="B19" s="7" t="s">
        <v>42</v>
      </c>
      <c r="C19" s="7">
        <v>112</v>
      </c>
      <c r="D19" s="7">
        <v>1625</v>
      </c>
      <c r="E19" s="5" t="s">
        <v>10</v>
      </c>
      <c r="F19" s="5" t="s">
        <v>10</v>
      </c>
      <c r="G19" s="5" t="s">
        <v>10</v>
      </c>
      <c r="H19" s="5">
        <v>58.38</v>
      </c>
      <c r="I19" s="5">
        <v>44.41</v>
      </c>
      <c r="J19" s="6">
        <v>0.22</v>
      </c>
      <c r="K19" s="6">
        <v>3.23</v>
      </c>
      <c r="L19" s="5">
        <v>106.24</v>
      </c>
      <c r="M19" s="5" t="s">
        <v>10</v>
      </c>
      <c r="N19" s="5" t="s">
        <v>10</v>
      </c>
      <c r="O19" s="5" t="s">
        <v>10</v>
      </c>
      <c r="P19" s="5">
        <v>5</v>
      </c>
      <c r="Q19" s="5">
        <v>3.0049999999999999</v>
      </c>
      <c r="R19" s="5">
        <v>0.03</v>
      </c>
      <c r="S19" s="5">
        <v>0.81699999999999995</v>
      </c>
      <c r="T19" s="5">
        <v>5</v>
      </c>
      <c r="U19" s="5" t="s">
        <v>10</v>
      </c>
      <c r="V19" s="5" t="s">
        <v>10</v>
      </c>
      <c r="W19" s="5" t="s">
        <v>10</v>
      </c>
      <c r="X19" s="5" t="s">
        <v>10</v>
      </c>
      <c r="Y19" s="5">
        <v>5</v>
      </c>
      <c r="Z19" s="5">
        <v>3.0049999999999999</v>
      </c>
      <c r="AA19" s="5">
        <v>0.03</v>
      </c>
      <c r="AB19" s="5">
        <v>0.81699999999999995</v>
      </c>
      <c r="AC19" s="5">
        <v>5</v>
      </c>
      <c r="AD19" s="5">
        <v>0</v>
      </c>
      <c r="AE19" s="5">
        <f t="shared" si="0"/>
        <v>0.15300000000000002</v>
      </c>
    </row>
    <row r="20" spans="1:31" ht="15.75">
      <c r="A20" s="7" t="s">
        <v>22</v>
      </c>
      <c r="B20" s="7" t="s">
        <v>42</v>
      </c>
      <c r="C20" s="7">
        <v>112</v>
      </c>
      <c r="D20" s="7">
        <v>1630</v>
      </c>
      <c r="E20" s="5" t="s">
        <v>10</v>
      </c>
      <c r="F20" s="5" t="s">
        <v>10</v>
      </c>
      <c r="G20" s="5">
        <v>0.33</v>
      </c>
      <c r="H20" s="5">
        <v>58.2</v>
      </c>
      <c r="I20" s="5">
        <v>44.14</v>
      </c>
      <c r="J20" s="6">
        <v>0.24</v>
      </c>
      <c r="K20" s="6">
        <v>2.91</v>
      </c>
      <c r="L20" s="5">
        <v>105.82</v>
      </c>
      <c r="M20" s="5" t="s">
        <v>10</v>
      </c>
      <c r="N20" s="5" t="s">
        <v>10</v>
      </c>
      <c r="O20" s="5">
        <v>2.1999999999999999E-2</v>
      </c>
      <c r="P20" s="5">
        <v>4.9779999999999998</v>
      </c>
      <c r="Q20" s="5">
        <v>2.9830000000000001</v>
      </c>
      <c r="R20" s="5">
        <v>3.2000000000000001E-2</v>
      </c>
      <c r="S20" s="5">
        <v>0.73499999999999999</v>
      </c>
      <c r="T20" s="5">
        <v>5</v>
      </c>
      <c r="U20" s="5" t="s">
        <v>10</v>
      </c>
      <c r="V20" s="5" t="s">
        <v>10</v>
      </c>
      <c r="W20" s="5">
        <v>2.1999999999999999E-2</v>
      </c>
      <c r="X20" s="5" t="s">
        <v>10</v>
      </c>
      <c r="Y20" s="5">
        <v>4.9779999999999998</v>
      </c>
      <c r="Z20" s="5">
        <v>2.9830000000000001</v>
      </c>
      <c r="AA20" s="5">
        <v>3.2000000000000001E-2</v>
      </c>
      <c r="AB20" s="5">
        <v>0.73499999999999999</v>
      </c>
      <c r="AC20" s="5">
        <v>5</v>
      </c>
      <c r="AD20" s="5" t="s">
        <v>10</v>
      </c>
      <c r="AE20" s="5">
        <f t="shared" si="0"/>
        <v>0.23299999999999998</v>
      </c>
    </row>
    <row r="21" spans="1:31" ht="15.75">
      <c r="A21" s="7" t="s">
        <v>22</v>
      </c>
      <c r="B21" s="7" t="s">
        <v>42</v>
      </c>
      <c r="C21" s="7">
        <v>116</v>
      </c>
      <c r="D21" s="7">
        <v>1672</v>
      </c>
      <c r="E21" s="5">
        <v>0.34</v>
      </c>
      <c r="F21" s="5" t="s">
        <v>10</v>
      </c>
      <c r="G21" s="5" t="s">
        <v>10</v>
      </c>
      <c r="H21" s="5">
        <v>58.85</v>
      </c>
      <c r="I21" s="5">
        <v>44.74</v>
      </c>
      <c r="J21" s="6">
        <v>0.25</v>
      </c>
      <c r="K21" s="6">
        <v>2.82</v>
      </c>
      <c r="L21" s="5">
        <v>107</v>
      </c>
      <c r="M21" s="5">
        <v>2.7E-2</v>
      </c>
      <c r="N21" s="5" t="s">
        <v>10</v>
      </c>
      <c r="O21" s="5" t="s">
        <v>10</v>
      </c>
      <c r="P21" s="5">
        <v>4.9470000000000001</v>
      </c>
      <c r="Q21" s="5">
        <v>2.9710000000000001</v>
      </c>
      <c r="R21" s="5">
        <v>3.3000000000000002E-2</v>
      </c>
      <c r="S21" s="5">
        <v>0.7</v>
      </c>
      <c r="T21" s="5">
        <v>4.9729999999999999</v>
      </c>
      <c r="U21" s="5">
        <v>2.7E-2</v>
      </c>
      <c r="V21" s="5" t="s">
        <v>10</v>
      </c>
      <c r="W21" s="5" t="s">
        <v>10</v>
      </c>
      <c r="X21" s="5" t="s">
        <v>10</v>
      </c>
      <c r="Y21" s="5">
        <v>4.9729999999999999</v>
      </c>
      <c r="Z21" s="5">
        <v>2.9870000000000001</v>
      </c>
      <c r="AA21" s="5">
        <v>3.3000000000000002E-2</v>
      </c>
      <c r="AB21" s="5">
        <v>0.70299999999999996</v>
      </c>
      <c r="AC21" s="5">
        <v>5</v>
      </c>
      <c r="AD21" s="5">
        <v>-5.3999999999999999E-2</v>
      </c>
      <c r="AE21" s="5">
        <f t="shared" si="0"/>
        <v>0.26400000000000001</v>
      </c>
    </row>
    <row r="22" spans="1:31" ht="15.75">
      <c r="A22" s="7" t="s">
        <v>23</v>
      </c>
      <c r="B22" s="7" t="s">
        <v>40</v>
      </c>
      <c r="C22" s="7">
        <v>96</v>
      </c>
      <c r="D22" s="7">
        <v>1513</v>
      </c>
      <c r="E22" s="5">
        <v>0.41</v>
      </c>
      <c r="F22" s="5" t="s">
        <v>10</v>
      </c>
      <c r="G22" s="5" t="s">
        <v>10</v>
      </c>
      <c r="H22" s="5">
        <v>58.2</v>
      </c>
      <c r="I22" s="5">
        <v>43.75</v>
      </c>
      <c r="J22" s="6" t="s">
        <v>10</v>
      </c>
      <c r="K22" s="6">
        <v>4.57</v>
      </c>
      <c r="L22" s="5">
        <v>106.93</v>
      </c>
      <c r="M22" s="5">
        <v>3.2000000000000001E-2</v>
      </c>
      <c r="N22" s="5" t="s">
        <v>10</v>
      </c>
      <c r="O22" s="5" t="s">
        <v>10</v>
      </c>
      <c r="P22" s="5">
        <v>4.9349999999999996</v>
      </c>
      <c r="Q22" s="5">
        <v>2.931</v>
      </c>
      <c r="R22" s="5" t="s">
        <v>10</v>
      </c>
      <c r="S22" s="5">
        <v>1.1439999999999999</v>
      </c>
      <c r="T22" s="5">
        <v>4.968</v>
      </c>
      <c r="U22" s="5">
        <v>3.3000000000000002E-2</v>
      </c>
      <c r="V22" s="5" t="s">
        <v>10</v>
      </c>
      <c r="W22" s="5" t="s">
        <v>10</v>
      </c>
      <c r="X22" s="5" t="s">
        <v>10</v>
      </c>
      <c r="Y22" s="5">
        <v>4.9669999999999996</v>
      </c>
      <c r="Z22" s="5">
        <v>2.95</v>
      </c>
      <c r="AA22" s="5">
        <v>0</v>
      </c>
      <c r="AB22" s="5">
        <v>1.151</v>
      </c>
      <c r="AC22" s="5">
        <v>5</v>
      </c>
      <c r="AD22" s="5">
        <v>-6.5000000000000002E-2</v>
      </c>
      <c r="AE22" s="5">
        <v>0</v>
      </c>
    </row>
    <row r="23" spans="1:31" ht="15.75">
      <c r="A23" s="7" t="s">
        <v>23</v>
      </c>
      <c r="B23" s="7" t="s">
        <v>40</v>
      </c>
      <c r="C23" s="7">
        <v>97</v>
      </c>
      <c r="D23" s="7">
        <v>1529</v>
      </c>
      <c r="E23" s="5">
        <v>0.3</v>
      </c>
      <c r="F23" s="5" t="s">
        <v>10</v>
      </c>
      <c r="G23" s="5" t="s">
        <v>10</v>
      </c>
      <c r="H23" s="5">
        <v>57.01</v>
      </c>
      <c r="I23" s="5">
        <v>43.39</v>
      </c>
      <c r="J23" s="6" t="s">
        <v>10</v>
      </c>
      <c r="K23" s="6">
        <v>3.85</v>
      </c>
      <c r="L23" s="5">
        <v>104.55</v>
      </c>
      <c r="M23" s="5">
        <v>2.4E-2</v>
      </c>
      <c r="N23" s="5" t="s">
        <v>10</v>
      </c>
      <c r="O23" s="5" t="s">
        <v>10</v>
      </c>
      <c r="P23" s="5">
        <v>4.9509999999999996</v>
      </c>
      <c r="Q23" s="5">
        <v>2.9780000000000002</v>
      </c>
      <c r="R23" s="5" t="s">
        <v>10</v>
      </c>
      <c r="S23" s="5">
        <v>0.98699999999999999</v>
      </c>
      <c r="T23" s="5">
        <v>4.976</v>
      </c>
      <c r="U23" s="5">
        <v>2.4E-2</v>
      </c>
      <c r="V23" s="5" t="s">
        <v>10</v>
      </c>
      <c r="W23" s="5" t="s">
        <v>10</v>
      </c>
      <c r="X23" s="5" t="s">
        <v>10</v>
      </c>
      <c r="Y23" s="5">
        <v>4.976</v>
      </c>
      <c r="Z23" s="5">
        <v>2.992</v>
      </c>
      <c r="AA23" s="5">
        <v>0</v>
      </c>
      <c r="AB23" s="5">
        <v>0.99199999999999999</v>
      </c>
      <c r="AC23" s="5">
        <v>5</v>
      </c>
      <c r="AD23" s="5">
        <v>-4.9000000000000002E-2</v>
      </c>
      <c r="AE23" s="5">
        <f t="shared" ref="AE23:AE40" si="1">1-(AA23+AB23)</f>
        <v>8.0000000000000071E-3</v>
      </c>
    </row>
    <row r="24" spans="1:31" ht="15.75">
      <c r="A24" s="7" t="s">
        <v>23</v>
      </c>
      <c r="B24" s="7" t="s">
        <v>40</v>
      </c>
      <c r="C24" s="7">
        <v>97</v>
      </c>
      <c r="D24" s="7">
        <v>1530</v>
      </c>
      <c r="E24" s="5">
        <v>0.25</v>
      </c>
      <c r="F24" s="5" t="s">
        <v>10</v>
      </c>
      <c r="G24" s="5" t="s">
        <v>10</v>
      </c>
      <c r="H24" s="5">
        <v>56.75</v>
      </c>
      <c r="I24" s="5">
        <v>42.67</v>
      </c>
      <c r="J24" s="6" t="s">
        <v>10</v>
      </c>
      <c r="K24" s="6">
        <v>3.43</v>
      </c>
      <c r="L24" s="5">
        <v>103.1</v>
      </c>
      <c r="M24" s="5">
        <v>0.02</v>
      </c>
      <c r="N24" s="5" t="s">
        <v>10</v>
      </c>
      <c r="O24" s="5" t="s">
        <v>10</v>
      </c>
      <c r="P24" s="5">
        <v>4.9589999999999996</v>
      </c>
      <c r="Q24" s="5">
        <v>2.9460000000000002</v>
      </c>
      <c r="R24" s="5" t="s">
        <v>10</v>
      </c>
      <c r="S24" s="5">
        <v>0.88500000000000001</v>
      </c>
      <c r="T24" s="5">
        <v>4.9800000000000004</v>
      </c>
      <c r="U24" s="5">
        <v>0.02</v>
      </c>
      <c r="V24" s="5" t="s">
        <v>10</v>
      </c>
      <c r="W24" s="5" t="s">
        <v>10</v>
      </c>
      <c r="X24" s="5" t="s">
        <v>10</v>
      </c>
      <c r="Y24" s="5">
        <v>4.9800000000000004</v>
      </c>
      <c r="Z24" s="5">
        <v>2.9580000000000002</v>
      </c>
      <c r="AA24" s="5">
        <v>0</v>
      </c>
      <c r="AB24" s="5">
        <v>0.88800000000000001</v>
      </c>
      <c r="AC24" s="5">
        <v>5</v>
      </c>
      <c r="AD24" s="5">
        <v>-4.1000000000000002E-2</v>
      </c>
      <c r="AE24" s="5">
        <f t="shared" si="1"/>
        <v>0.11199999999999999</v>
      </c>
    </row>
    <row r="25" spans="1:31" ht="15.75">
      <c r="A25" s="7" t="s">
        <v>23</v>
      </c>
      <c r="B25" s="7" t="s">
        <v>40</v>
      </c>
      <c r="C25" s="7">
        <v>97</v>
      </c>
      <c r="D25" s="7">
        <v>1531</v>
      </c>
      <c r="E25" s="5">
        <v>0.28999999999999998</v>
      </c>
      <c r="F25" s="5" t="s">
        <v>10</v>
      </c>
      <c r="G25" s="5" t="s">
        <v>10</v>
      </c>
      <c r="H25" s="5">
        <v>56.42</v>
      </c>
      <c r="I25" s="5">
        <v>42.73</v>
      </c>
      <c r="J25" s="6" t="s">
        <v>10</v>
      </c>
      <c r="K25" s="6">
        <v>3.24</v>
      </c>
      <c r="L25" s="5">
        <v>102.68</v>
      </c>
      <c r="M25" s="5">
        <v>2.4E-2</v>
      </c>
      <c r="N25" s="5" t="s">
        <v>10</v>
      </c>
      <c r="O25" s="5" t="s">
        <v>10</v>
      </c>
      <c r="P25" s="5">
        <v>4.952</v>
      </c>
      <c r="Q25" s="5">
        <v>2.964</v>
      </c>
      <c r="R25" s="5" t="s">
        <v>10</v>
      </c>
      <c r="S25" s="5">
        <v>0.83899999999999997</v>
      </c>
      <c r="T25" s="5">
        <v>4.976</v>
      </c>
      <c r="U25" s="5">
        <v>2.4E-2</v>
      </c>
      <c r="V25" s="5" t="s">
        <v>10</v>
      </c>
      <c r="W25" s="5" t="s">
        <v>10</v>
      </c>
      <c r="X25" s="5" t="s">
        <v>10</v>
      </c>
      <c r="Y25" s="5">
        <v>4.976</v>
      </c>
      <c r="Z25" s="5">
        <v>2.9780000000000002</v>
      </c>
      <c r="AA25" s="5">
        <v>0</v>
      </c>
      <c r="AB25" s="5">
        <v>0.84299999999999997</v>
      </c>
      <c r="AC25" s="5">
        <v>5</v>
      </c>
      <c r="AD25" s="5">
        <v>-4.8000000000000001E-2</v>
      </c>
      <c r="AE25" s="5">
        <f t="shared" si="1"/>
        <v>0.15700000000000003</v>
      </c>
    </row>
    <row r="26" spans="1:31" ht="15.75">
      <c r="A26" s="7" t="s">
        <v>23</v>
      </c>
      <c r="B26" s="7" t="s">
        <v>40</v>
      </c>
      <c r="C26" s="7">
        <v>97</v>
      </c>
      <c r="D26" s="7">
        <v>1532</v>
      </c>
      <c r="E26" s="5" t="s">
        <v>10</v>
      </c>
      <c r="F26" s="5" t="s">
        <v>10</v>
      </c>
      <c r="G26" s="5" t="s">
        <v>10</v>
      </c>
      <c r="H26" s="5">
        <v>56.55</v>
      </c>
      <c r="I26" s="5">
        <v>43.05</v>
      </c>
      <c r="J26" s="6" t="s">
        <v>10</v>
      </c>
      <c r="K26" s="6">
        <v>3.3</v>
      </c>
      <c r="L26" s="5">
        <v>102.9</v>
      </c>
      <c r="M26" s="5" t="s">
        <v>10</v>
      </c>
      <c r="N26" s="5" t="s">
        <v>10</v>
      </c>
      <c r="O26" s="5" t="s">
        <v>10</v>
      </c>
      <c r="P26" s="5">
        <v>5</v>
      </c>
      <c r="Q26" s="5">
        <v>3.008</v>
      </c>
      <c r="R26" s="5" t="s">
        <v>10</v>
      </c>
      <c r="S26" s="5">
        <v>0.86099999999999999</v>
      </c>
      <c r="T26" s="5">
        <v>5</v>
      </c>
      <c r="U26" s="5" t="s">
        <v>10</v>
      </c>
      <c r="V26" s="5" t="s">
        <v>10</v>
      </c>
      <c r="W26" s="5" t="s">
        <v>10</v>
      </c>
      <c r="X26" s="5" t="s">
        <v>10</v>
      </c>
      <c r="Y26" s="5">
        <v>5</v>
      </c>
      <c r="Z26" s="5">
        <v>3.008</v>
      </c>
      <c r="AA26" s="5">
        <v>0</v>
      </c>
      <c r="AB26" s="5">
        <v>0.86099999999999999</v>
      </c>
      <c r="AC26" s="5">
        <v>5</v>
      </c>
      <c r="AD26" s="5" t="s">
        <v>10</v>
      </c>
      <c r="AE26" s="5">
        <f t="shared" si="1"/>
        <v>0.13900000000000001</v>
      </c>
    </row>
    <row r="27" spans="1:31" ht="15.75">
      <c r="A27" s="7" t="s">
        <v>23</v>
      </c>
      <c r="B27" s="7" t="s">
        <v>40</v>
      </c>
      <c r="C27" s="7">
        <v>97</v>
      </c>
      <c r="D27" s="7">
        <v>1533</v>
      </c>
      <c r="E27" s="5">
        <v>0.31</v>
      </c>
      <c r="F27" s="5" t="s">
        <v>10</v>
      </c>
      <c r="G27" s="5" t="s">
        <v>10</v>
      </c>
      <c r="H27" s="5">
        <v>56.35</v>
      </c>
      <c r="I27" s="5">
        <v>42.25</v>
      </c>
      <c r="J27" s="6" t="s">
        <v>10</v>
      </c>
      <c r="K27" s="6">
        <v>3.4</v>
      </c>
      <c r="L27" s="5">
        <v>102.31</v>
      </c>
      <c r="M27" s="5">
        <v>2.5000000000000001E-2</v>
      </c>
      <c r="N27" s="5" t="s">
        <v>10</v>
      </c>
      <c r="O27" s="5" t="s">
        <v>10</v>
      </c>
      <c r="P27" s="5">
        <v>4.9489999999999998</v>
      </c>
      <c r="Q27" s="5">
        <v>2.9319999999999999</v>
      </c>
      <c r="R27" s="5" t="s">
        <v>10</v>
      </c>
      <c r="S27" s="5">
        <v>0.88100000000000001</v>
      </c>
      <c r="T27" s="5">
        <v>4.9749999999999996</v>
      </c>
      <c r="U27" s="5">
        <v>2.5999999999999999E-2</v>
      </c>
      <c r="V27" s="5" t="s">
        <v>10</v>
      </c>
      <c r="W27" s="5" t="s">
        <v>10</v>
      </c>
      <c r="X27" s="5" t="s">
        <v>10</v>
      </c>
      <c r="Y27" s="5">
        <v>4.9740000000000002</v>
      </c>
      <c r="Z27" s="5">
        <v>2.9470000000000001</v>
      </c>
      <c r="AA27" s="5">
        <v>0</v>
      </c>
      <c r="AB27" s="5">
        <v>0.88600000000000001</v>
      </c>
      <c r="AC27" s="5">
        <v>5</v>
      </c>
      <c r="AD27" s="5">
        <v>-5.0999999999999997E-2</v>
      </c>
      <c r="AE27" s="5">
        <f t="shared" si="1"/>
        <v>0.11399999999999999</v>
      </c>
    </row>
    <row r="28" spans="1:31" ht="15.75">
      <c r="A28" s="7" t="s">
        <v>23</v>
      </c>
      <c r="B28" s="7" t="s">
        <v>40</v>
      </c>
      <c r="C28" s="7">
        <v>99</v>
      </c>
      <c r="D28" s="7">
        <v>1567</v>
      </c>
      <c r="E28" s="5">
        <v>0.24</v>
      </c>
      <c r="F28" s="5" t="s">
        <v>10</v>
      </c>
      <c r="G28" s="5" t="s">
        <v>10</v>
      </c>
      <c r="H28" s="5">
        <v>59.32</v>
      </c>
      <c r="I28" s="5">
        <v>44.89</v>
      </c>
      <c r="J28" s="6" t="s">
        <v>10</v>
      </c>
      <c r="K28" s="6">
        <v>3.2</v>
      </c>
      <c r="L28" s="5">
        <v>107.65</v>
      </c>
      <c r="M28" s="5">
        <v>1.9E-2</v>
      </c>
      <c r="N28" s="5" t="s">
        <v>10</v>
      </c>
      <c r="O28" s="5" t="s">
        <v>10</v>
      </c>
      <c r="P28" s="5">
        <v>4.9630000000000001</v>
      </c>
      <c r="Q28" s="5">
        <v>2.9670000000000001</v>
      </c>
      <c r="R28" s="5" t="s">
        <v>10</v>
      </c>
      <c r="S28" s="5">
        <v>0.79</v>
      </c>
      <c r="T28" s="5">
        <v>4.9809999999999999</v>
      </c>
      <c r="U28" s="5">
        <v>1.9E-2</v>
      </c>
      <c r="V28" s="5" t="s">
        <v>10</v>
      </c>
      <c r="W28" s="5" t="s">
        <v>10</v>
      </c>
      <c r="X28" s="5" t="s">
        <v>10</v>
      </c>
      <c r="Y28" s="5">
        <v>4.9809999999999999</v>
      </c>
      <c r="Z28" s="5">
        <v>2.9780000000000002</v>
      </c>
      <c r="AA28" s="5">
        <v>0</v>
      </c>
      <c r="AB28" s="5">
        <v>0.79300000000000004</v>
      </c>
      <c r="AC28" s="5">
        <v>5</v>
      </c>
      <c r="AD28" s="5">
        <v>-3.7999999999999999E-2</v>
      </c>
      <c r="AE28" s="5">
        <f t="shared" si="1"/>
        <v>0.20699999999999996</v>
      </c>
    </row>
    <row r="29" spans="1:31" ht="15.75">
      <c r="A29" s="7" t="s">
        <v>24</v>
      </c>
      <c r="B29" s="7" t="s">
        <v>41</v>
      </c>
      <c r="C29" s="7">
        <v>124</v>
      </c>
      <c r="D29" s="7">
        <v>1704</v>
      </c>
      <c r="E29" s="5" t="s">
        <v>10</v>
      </c>
      <c r="F29" s="5" t="s">
        <v>10</v>
      </c>
      <c r="G29" s="5" t="s">
        <v>10</v>
      </c>
      <c r="H29" s="5">
        <v>54.7</v>
      </c>
      <c r="I29" s="5">
        <v>41.61</v>
      </c>
      <c r="J29" s="6" t="s">
        <v>10</v>
      </c>
      <c r="K29" s="5">
        <v>2.74</v>
      </c>
      <c r="L29" s="5">
        <v>99.05</v>
      </c>
      <c r="M29" s="5" t="s">
        <v>10</v>
      </c>
      <c r="N29" s="5" t="s">
        <v>10</v>
      </c>
      <c r="O29" s="5" t="s">
        <v>10</v>
      </c>
      <c r="P29" s="5">
        <v>5</v>
      </c>
      <c r="Q29" s="5">
        <v>3.0049999999999999</v>
      </c>
      <c r="R29" s="5" t="s">
        <v>10</v>
      </c>
      <c r="S29" s="5">
        <v>0.73899999999999999</v>
      </c>
      <c r="T29" s="5">
        <v>5</v>
      </c>
      <c r="U29" s="5" t="s">
        <v>10</v>
      </c>
      <c r="V29" s="5" t="s">
        <v>10</v>
      </c>
      <c r="W29" s="5" t="s">
        <v>10</v>
      </c>
      <c r="X29" s="5" t="s">
        <v>10</v>
      </c>
      <c r="Y29" s="5">
        <v>5</v>
      </c>
      <c r="Z29" s="5">
        <v>3.0049999999999999</v>
      </c>
      <c r="AA29" s="5">
        <v>0</v>
      </c>
      <c r="AB29" s="5">
        <v>0.73899999999999999</v>
      </c>
      <c r="AC29" s="5">
        <v>5</v>
      </c>
      <c r="AD29" s="5" t="s">
        <v>10</v>
      </c>
      <c r="AE29" s="5">
        <f t="shared" si="1"/>
        <v>0.26100000000000001</v>
      </c>
    </row>
    <row r="30" spans="1:31" ht="15.75">
      <c r="A30" s="7" t="s">
        <v>24</v>
      </c>
      <c r="B30" s="7" t="s">
        <v>41</v>
      </c>
      <c r="C30" s="7">
        <v>124</v>
      </c>
      <c r="D30" s="7">
        <v>1709</v>
      </c>
      <c r="E30" s="5" t="s">
        <v>10</v>
      </c>
      <c r="F30" s="5" t="s">
        <v>10</v>
      </c>
      <c r="G30" s="5" t="s">
        <v>10</v>
      </c>
      <c r="H30" s="5">
        <v>55.23</v>
      </c>
      <c r="I30" s="5">
        <v>41.51</v>
      </c>
      <c r="J30" s="6" t="s">
        <v>10</v>
      </c>
      <c r="K30" s="5">
        <v>3.05</v>
      </c>
      <c r="L30" s="5">
        <v>99.79</v>
      </c>
      <c r="M30" s="5" t="s">
        <v>10</v>
      </c>
      <c r="N30" s="5" t="s">
        <v>10</v>
      </c>
      <c r="O30" s="5" t="s">
        <v>10</v>
      </c>
      <c r="P30" s="5">
        <v>5</v>
      </c>
      <c r="Q30" s="5">
        <v>2.9689999999999999</v>
      </c>
      <c r="R30" s="5" t="s">
        <v>10</v>
      </c>
      <c r="S30" s="5">
        <v>0.81499999999999995</v>
      </c>
      <c r="T30" s="5">
        <v>5</v>
      </c>
      <c r="U30" s="5" t="s">
        <v>10</v>
      </c>
      <c r="V30" s="5" t="s">
        <v>10</v>
      </c>
      <c r="W30" s="5" t="s">
        <v>10</v>
      </c>
      <c r="X30" s="5" t="s">
        <v>10</v>
      </c>
      <c r="Y30" s="5">
        <v>5</v>
      </c>
      <c r="Z30" s="5">
        <v>2.9689999999999999</v>
      </c>
      <c r="AA30" s="5">
        <v>0</v>
      </c>
      <c r="AB30" s="5">
        <v>0.81499999999999995</v>
      </c>
      <c r="AC30" s="5">
        <v>5</v>
      </c>
      <c r="AD30" s="5">
        <v>0</v>
      </c>
      <c r="AE30" s="5">
        <f t="shared" si="1"/>
        <v>0.18500000000000005</v>
      </c>
    </row>
    <row r="31" spans="1:31" ht="15.75">
      <c r="A31" s="7" t="s">
        <v>24</v>
      </c>
      <c r="B31" s="7" t="s">
        <v>41</v>
      </c>
      <c r="C31" s="7">
        <v>126</v>
      </c>
      <c r="D31" s="7">
        <v>1726</v>
      </c>
      <c r="E31" s="5" t="s">
        <v>10</v>
      </c>
      <c r="F31" s="5" t="s">
        <v>10</v>
      </c>
      <c r="G31" s="5" t="s">
        <v>10</v>
      </c>
      <c r="H31" s="5">
        <v>55.37</v>
      </c>
      <c r="I31" s="5">
        <v>41.59</v>
      </c>
      <c r="J31" s="6" t="s">
        <v>10</v>
      </c>
      <c r="K31" s="5">
        <v>3.25</v>
      </c>
      <c r="L31" s="5">
        <v>100.21</v>
      </c>
      <c r="M31" s="5" t="s">
        <v>10</v>
      </c>
      <c r="N31" s="5" t="s">
        <v>10</v>
      </c>
      <c r="O31" s="5" t="s">
        <v>10</v>
      </c>
      <c r="P31" s="5">
        <v>5</v>
      </c>
      <c r="Q31" s="5">
        <v>2.9670000000000001</v>
      </c>
      <c r="R31" s="5" t="s">
        <v>10</v>
      </c>
      <c r="S31" s="5">
        <v>0.86599999999999999</v>
      </c>
      <c r="T31" s="5">
        <v>5</v>
      </c>
      <c r="U31" s="5" t="s">
        <v>10</v>
      </c>
      <c r="V31" s="5" t="s">
        <v>10</v>
      </c>
      <c r="W31" s="5" t="s">
        <v>10</v>
      </c>
      <c r="X31" s="5" t="s">
        <v>10</v>
      </c>
      <c r="Y31" s="5">
        <v>5</v>
      </c>
      <c r="Z31" s="5">
        <v>2.9670000000000001</v>
      </c>
      <c r="AA31" s="5">
        <v>0</v>
      </c>
      <c r="AB31" s="5">
        <v>0.86599999999999999</v>
      </c>
      <c r="AC31" s="5">
        <v>5</v>
      </c>
      <c r="AD31" s="5">
        <v>0</v>
      </c>
      <c r="AE31" s="5">
        <f t="shared" si="1"/>
        <v>0.13400000000000001</v>
      </c>
    </row>
    <row r="32" spans="1:31" ht="15.75">
      <c r="A32" s="7" t="s">
        <v>24</v>
      </c>
      <c r="B32" s="7" t="s">
        <v>41</v>
      </c>
      <c r="C32" s="7">
        <v>126</v>
      </c>
      <c r="D32" s="7">
        <v>1731</v>
      </c>
      <c r="E32" s="5" t="s">
        <v>10</v>
      </c>
      <c r="F32" s="5" t="s">
        <v>10</v>
      </c>
      <c r="G32" s="5" t="s">
        <v>10</v>
      </c>
      <c r="H32" s="5">
        <v>53.27</v>
      </c>
      <c r="I32" s="5">
        <v>40.28</v>
      </c>
      <c r="J32" s="6" t="s">
        <v>10</v>
      </c>
      <c r="K32" s="5">
        <v>2.5099999999999998</v>
      </c>
      <c r="L32" s="5">
        <v>96.06</v>
      </c>
      <c r="M32" s="5" t="s">
        <v>10</v>
      </c>
      <c r="N32" s="5" t="s">
        <v>10</v>
      </c>
      <c r="O32" s="5" t="s">
        <v>10</v>
      </c>
      <c r="P32" s="5">
        <v>5</v>
      </c>
      <c r="Q32" s="5">
        <v>2.9870000000000001</v>
      </c>
      <c r="R32" s="5" t="s">
        <v>10</v>
      </c>
      <c r="S32" s="5">
        <v>0.69499999999999995</v>
      </c>
      <c r="T32" s="5">
        <v>5</v>
      </c>
      <c r="U32" s="5" t="s">
        <v>10</v>
      </c>
      <c r="V32" s="5" t="s">
        <v>10</v>
      </c>
      <c r="W32" s="5" t="s">
        <v>10</v>
      </c>
      <c r="X32" s="5" t="s">
        <v>10</v>
      </c>
      <c r="Y32" s="5">
        <v>5</v>
      </c>
      <c r="Z32" s="5">
        <v>2.9870000000000001</v>
      </c>
      <c r="AA32" s="5">
        <v>0</v>
      </c>
      <c r="AB32" s="5">
        <v>0.69499999999999995</v>
      </c>
      <c r="AC32" s="5">
        <v>5</v>
      </c>
      <c r="AD32" s="5">
        <v>0</v>
      </c>
      <c r="AE32" s="5">
        <f t="shared" si="1"/>
        <v>0.30500000000000005</v>
      </c>
    </row>
    <row r="33" spans="1:31" ht="15.75">
      <c r="A33" s="7" t="s">
        <v>24</v>
      </c>
      <c r="B33" s="7" t="s">
        <v>41</v>
      </c>
      <c r="C33" s="7">
        <v>126</v>
      </c>
      <c r="D33" s="7">
        <v>1735</v>
      </c>
      <c r="E33" s="5" t="s">
        <v>10</v>
      </c>
      <c r="F33" s="5" t="s">
        <v>10</v>
      </c>
      <c r="G33" s="5" t="s">
        <v>10</v>
      </c>
      <c r="H33" s="5">
        <v>55.39</v>
      </c>
      <c r="I33" s="5">
        <v>42.01</v>
      </c>
      <c r="J33" s="6" t="s">
        <v>10</v>
      </c>
      <c r="K33" s="5">
        <v>2.99</v>
      </c>
      <c r="L33" s="5">
        <v>100.39</v>
      </c>
      <c r="M33" s="5" t="s">
        <v>10</v>
      </c>
      <c r="N33" s="5" t="s">
        <v>10</v>
      </c>
      <c r="O33" s="5" t="s">
        <v>10</v>
      </c>
      <c r="P33" s="5">
        <v>5</v>
      </c>
      <c r="Q33" s="5">
        <v>2.996</v>
      </c>
      <c r="R33" s="5" t="s">
        <v>10</v>
      </c>
      <c r="S33" s="5">
        <v>0.79700000000000004</v>
      </c>
      <c r="T33" s="5">
        <v>5</v>
      </c>
      <c r="U33" s="5" t="s">
        <v>10</v>
      </c>
      <c r="V33" s="5" t="s">
        <v>10</v>
      </c>
      <c r="W33" s="5" t="s">
        <v>10</v>
      </c>
      <c r="X33" s="5" t="s">
        <v>10</v>
      </c>
      <c r="Y33" s="5">
        <v>5</v>
      </c>
      <c r="Z33" s="5">
        <v>2.996</v>
      </c>
      <c r="AA33" s="5">
        <v>0</v>
      </c>
      <c r="AB33" s="5">
        <v>0.79700000000000004</v>
      </c>
      <c r="AC33" s="5">
        <v>5</v>
      </c>
      <c r="AD33" s="5">
        <v>0</v>
      </c>
      <c r="AE33" s="5">
        <f t="shared" si="1"/>
        <v>0.20299999999999996</v>
      </c>
    </row>
    <row r="34" spans="1:31" ht="15.75">
      <c r="A34" s="7" t="s">
        <v>24</v>
      </c>
      <c r="B34" s="7" t="s">
        <v>41</v>
      </c>
      <c r="C34" s="7">
        <v>127</v>
      </c>
      <c r="D34" s="7">
        <v>1749</v>
      </c>
      <c r="E34" s="5" t="s">
        <v>10</v>
      </c>
      <c r="F34" s="5" t="s">
        <v>10</v>
      </c>
      <c r="G34" s="5" t="s">
        <v>10</v>
      </c>
      <c r="H34" s="5">
        <v>53.6</v>
      </c>
      <c r="I34" s="5">
        <v>40.42</v>
      </c>
      <c r="J34" s="6" t="s">
        <v>10</v>
      </c>
      <c r="K34" s="5">
        <v>2.0699999999999998</v>
      </c>
      <c r="L34" s="5">
        <v>96.09</v>
      </c>
      <c r="M34" s="5" t="s">
        <v>10</v>
      </c>
      <c r="N34" s="5" t="s">
        <v>10</v>
      </c>
      <c r="O34" s="5" t="s">
        <v>10</v>
      </c>
      <c r="P34" s="5">
        <v>5</v>
      </c>
      <c r="Q34" s="5">
        <v>2.9790000000000001</v>
      </c>
      <c r="R34" s="5" t="s">
        <v>10</v>
      </c>
      <c r="S34" s="5">
        <v>0.56999999999999995</v>
      </c>
      <c r="T34" s="5">
        <v>5</v>
      </c>
      <c r="U34" s="5" t="s">
        <v>10</v>
      </c>
      <c r="V34" s="5" t="s">
        <v>10</v>
      </c>
      <c r="W34" s="5" t="s">
        <v>10</v>
      </c>
      <c r="X34" s="5" t="s">
        <v>10</v>
      </c>
      <c r="Y34" s="5">
        <v>5</v>
      </c>
      <c r="Z34" s="5">
        <v>2.9790000000000001</v>
      </c>
      <c r="AA34" s="5">
        <v>0</v>
      </c>
      <c r="AB34" s="5">
        <v>0.56999999999999995</v>
      </c>
      <c r="AC34" s="5">
        <v>5</v>
      </c>
      <c r="AD34" s="5">
        <v>0</v>
      </c>
      <c r="AE34" s="5">
        <f t="shared" si="1"/>
        <v>0.43000000000000005</v>
      </c>
    </row>
    <row r="35" spans="1:31" ht="15.75">
      <c r="A35" s="7" t="s">
        <v>24</v>
      </c>
      <c r="B35" s="7" t="s">
        <v>41</v>
      </c>
      <c r="C35" s="7">
        <v>127</v>
      </c>
      <c r="D35" s="7">
        <v>1751</v>
      </c>
      <c r="E35" s="5" t="s">
        <v>10</v>
      </c>
      <c r="F35" s="5" t="s">
        <v>10</v>
      </c>
      <c r="G35" s="5" t="s">
        <v>10</v>
      </c>
      <c r="H35" s="5">
        <v>55.24</v>
      </c>
      <c r="I35" s="5">
        <v>41.92</v>
      </c>
      <c r="J35" s="6" t="s">
        <v>10</v>
      </c>
      <c r="K35" s="5">
        <v>2.68</v>
      </c>
      <c r="L35" s="5">
        <v>99.84</v>
      </c>
      <c r="M35" s="5" t="s">
        <v>10</v>
      </c>
      <c r="N35" s="5" t="s">
        <v>10</v>
      </c>
      <c r="O35" s="5" t="s">
        <v>10</v>
      </c>
      <c r="P35" s="5">
        <v>5</v>
      </c>
      <c r="Q35" s="5">
        <v>2.9980000000000002</v>
      </c>
      <c r="R35" s="5" t="s">
        <v>10</v>
      </c>
      <c r="S35" s="5">
        <v>0.71599999999999997</v>
      </c>
      <c r="T35" s="5">
        <v>5</v>
      </c>
      <c r="U35" s="5" t="s">
        <v>10</v>
      </c>
      <c r="V35" s="5" t="s">
        <v>10</v>
      </c>
      <c r="W35" s="5" t="s">
        <v>10</v>
      </c>
      <c r="X35" s="5" t="s">
        <v>10</v>
      </c>
      <c r="Y35" s="5">
        <v>5</v>
      </c>
      <c r="Z35" s="5">
        <v>2.9980000000000002</v>
      </c>
      <c r="AA35" s="5">
        <v>0</v>
      </c>
      <c r="AB35" s="5">
        <v>0.71599999999999997</v>
      </c>
      <c r="AC35" s="5">
        <v>5</v>
      </c>
      <c r="AD35" s="5">
        <v>0</v>
      </c>
      <c r="AE35" s="5">
        <f t="shared" si="1"/>
        <v>0.28400000000000003</v>
      </c>
    </row>
    <row r="36" spans="1:31" ht="15.75">
      <c r="A36" s="7" t="s">
        <v>24</v>
      </c>
      <c r="B36" s="7" t="s">
        <v>41</v>
      </c>
      <c r="C36" s="7">
        <v>127</v>
      </c>
      <c r="D36" s="7">
        <v>1765</v>
      </c>
      <c r="E36" s="5" t="s">
        <v>10</v>
      </c>
      <c r="F36" s="5" t="s">
        <v>10</v>
      </c>
      <c r="G36" s="5" t="s">
        <v>10</v>
      </c>
      <c r="H36" s="5">
        <v>52.8</v>
      </c>
      <c r="I36" s="5">
        <v>39.630000000000003</v>
      </c>
      <c r="J36" s="6" t="s">
        <v>10</v>
      </c>
      <c r="K36" s="5">
        <v>2.83</v>
      </c>
      <c r="L36" s="5">
        <v>95.26</v>
      </c>
      <c r="M36" s="5" t="s">
        <v>10</v>
      </c>
      <c r="N36" s="5" t="s">
        <v>10</v>
      </c>
      <c r="O36" s="5" t="s">
        <v>10</v>
      </c>
      <c r="P36" s="5">
        <v>5</v>
      </c>
      <c r="Q36" s="5">
        <v>2.9649999999999999</v>
      </c>
      <c r="R36" s="5" t="s">
        <v>10</v>
      </c>
      <c r="S36" s="5">
        <v>0.79100000000000004</v>
      </c>
      <c r="T36" s="5">
        <v>5</v>
      </c>
      <c r="U36" s="5" t="s">
        <v>10</v>
      </c>
      <c r="V36" s="5" t="s">
        <v>10</v>
      </c>
      <c r="W36" s="5" t="s">
        <v>10</v>
      </c>
      <c r="X36" s="5" t="s">
        <v>10</v>
      </c>
      <c r="Y36" s="5">
        <v>5</v>
      </c>
      <c r="Z36" s="5">
        <v>2.9649999999999999</v>
      </c>
      <c r="AA36" s="5">
        <v>0</v>
      </c>
      <c r="AB36" s="5">
        <v>0.79100000000000004</v>
      </c>
      <c r="AC36" s="5">
        <v>5</v>
      </c>
      <c r="AD36" s="5">
        <v>0</v>
      </c>
      <c r="AE36" s="5">
        <f t="shared" si="1"/>
        <v>0.20899999999999996</v>
      </c>
    </row>
    <row r="37" spans="1:31" ht="15.75">
      <c r="A37" s="7" t="s">
        <v>24</v>
      </c>
      <c r="B37" s="7" t="s">
        <v>41</v>
      </c>
      <c r="C37" s="7">
        <v>127</v>
      </c>
      <c r="D37" s="7">
        <v>1770</v>
      </c>
      <c r="E37" s="5" t="s">
        <v>10</v>
      </c>
      <c r="F37" s="5" t="s">
        <v>10</v>
      </c>
      <c r="G37" s="5" t="s">
        <v>10</v>
      </c>
      <c r="H37" s="5">
        <v>52.8</v>
      </c>
      <c r="I37" s="5">
        <v>39.81</v>
      </c>
      <c r="J37" s="6" t="s">
        <v>10</v>
      </c>
      <c r="K37" s="5">
        <v>2.56</v>
      </c>
      <c r="L37" s="5">
        <v>95.17</v>
      </c>
      <c r="M37" s="5" t="s">
        <v>10</v>
      </c>
      <c r="N37" s="5" t="s">
        <v>10</v>
      </c>
      <c r="O37" s="5" t="s">
        <v>10</v>
      </c>
      <c r="P37" s="5">
        <v>5</v>
      </c>
      <c r="Q37" s="5">
        <v>2.9790000000000001</v>
      </c>
      <c r="R37" s="5" t="s">
        <v>10</v>
      </c>
      <c r="S37" s="5">
        <v>0.71599999999999997</v>
      </c>
      <c r="T37" s="5">
        <v>5</v>
      </c>
      <c r="U37" s="5" t="s">
        <v>10</v>
      </c>
      <c r="V37" s="5" t="s">
        <v>10</v>
      </c>
      <c r="W37" s="5" t="s">
        <v>10</v>
      </c>
      <c r="X37" s="5" t="s">
        <v>10</v>
      </c>
      <c r="Y37" s="5">
        <v>5</v>
      </c>
      <c r="Z37" s="5">
        <v>2.9790000000000001</v>
      </c>
      <c r="AA37" s="5">
        <v>0</v>
      </c>
      <c r="AB37" s="5">
        <v>0.71599999999999997</v>
      </c>
      <c r="AC37" s="5">
        <v>5</v>
      </c>
      <c r="AD37" s="5">
        <v>0</v>
      </c>
      <c r="AE37" s="5">
        <f t="shared" si="1"/>
        <v>0.28400000000000003</v>
      </c>
    </row>
    <row r="38" spans="1:31" ht="15.75">
      <c r="A38" s="7" t="s">
        <v>24</v>
      </c>
      <c r="B38" s="7" t="s">
        <v>41</v>
      </c>
      <c r="C38" s="7">
        <v>129</v>
      </c>
      <c r="D38" s="7">
        <v>1800</v>
      </c>
      <c r="E38" s="5" t="s">
        <v>10</v>
      </c>
      <c r="F38" s="5" t="s">
        <v>10</v>
      </c>
      <c r="G38" s="5" t="s">
        <v>10</v>
      </c>
      <c r="H38" s="5">
        <v>52.73</v>
      </c>
      <c r="I38" s="5">
        <v>39.96</v>
      </c>
      <c r="J38" s="6" t="s">
        <v>10</v>
      </c>
      <c r="K38" s="5">
        <v>2.69</v>
      </c>
      <c r="L38" s="5">
        <v>95.38</v>
      </c>
      <c r="M38" s="5" t="s">
        <v>10</v>
      </c>
      <c r="N38" s="5" t="s">
        <v>10</v>
      </c>
      <c r="O38" s="5" t="s">
        <v>10</v>
      </c>
      <c r="P38" s="5">
        <v>5</v>
      </c>
      <c r="Q38" s="5">
        <v>2.9940000000000002</v>
      </c>
      <c r="R38" s="5" t="s">
        <v>10</v>
      </c>
      <c r="S38" s="5">
        <v>0.753</v>
      </c>
      <c r="T38" s="5">
        <v>5</v>
      </c>
      <c r="U38" s="5" t="s">
        <v>10</v>
      </c>
      <c r="V38" s="5" t="s">
        <v>10</v>
      </c>
      <c r="W38" s="5" t="s">
        <v>10</v>
      </c>
      <c r="X38" s="5" t="s">
        <v>10</v>
      </c>
      <c r="Y38" s="5">
        <v>5</v>
      </c>
      <c r="Z38" s="5">
        <v>2.9940000000000002</v>
      </c>
      <c r="AA38" s="5">
        <v>0</v>
      </c>
      <c r="AB38" s="5">
        <v>0.753</v>
      </c>
      <c r="AC38" s="5">
        <v>5</v>
      </c>
      <c r="AD38" s="5">
        <v>0</v>
      </c>
      <c r="AE38" s="5">
        <f t="shared" si="1"/>
        <v>0.247</v>
      </c>
    </row>
    <row r="39" spans="1:31" ht="15.75">
      <c r="A39" s="7" t="s">
        <v>24</v>
      </c>
      <c r="B39" s="7" t="s">
        <v>41</v>
      </c>
      <c r="C39" s="7">
        <v>129</v>
      </c>
      <c r="D39" s="7">
        <v>1803</v>
      </c>
      <c r="E39" s="5" t="s">
        <v>10</v>
      </c>
      <c r="F39" s="5" t="s">
        <v>10</v>
      </c>
      <c r="G39" s="5" t="s">
        <v>10</v>
      </c>
      <c r="H39" s="5">
        <v>51.66</v>
      </c>
      <c r="I39" s="5">
        <v>38.909999999999997</v>
      </c>
      <c r="J39" s="6" t="s">
        <v>10</v>
      </c>
      <c r="K39" s="5">
        <v>2.59</v>
      </c>
      <c r="L39" s="5">
        <v>93.16</v>
      </c>
      <c r="M39" s="5" t="s">
        <v>10</v>
      </c>
      <c r="N39" s="5" t="s">
        <v>10</v>
      </c>
      <c r="O39" s="5" t="s">
        <v>10</v>
      </c>
      <c r="P39" s="5">
        <v>5</v>
      </c>
      <c r="Q39" s="5">
        <v>2.976</v>
      </c>
      <c r="R39" s="5" t="s">
        <v>10</v>
      </c>
      <c r="S39" s="5">
        <v>0.74</v>
      </c>
      <c r="T39" s="5">
        <v>5</v>
      </c>
      <c r="U39" s="5" t="s">
        <v>10</v>
      </c>
      <c r="V39" s="5" t="s">
        <v>10</v>
      </c>
      <c r="W39" s="5" t="s">
        <v>10</v>
      </c>
      <c r="X39" s="5" t="s">
        <v>10</v>
      </c>
      <c r="Y39" s="5">
        <v>5</v>
      </c>
      <c r="Z39" s="5">
        <v>2.976</v>
      </c>
      <c r="AA39" s="5">
        <v>0</v>
      </c>
      <c r="AB39" s="5">
        <v>0.74</v>
      </c>
      <c r="AC39" s="5">
        <v>5</v>
      </c>
      <c r="AD39" s="5" t="s">
        <v>10</v>
      </c>
      <c r="AE39" s="5">
        <f t="shared" si="1"/>
        <v>0.26</v>
      </c>
    </row>
    <row r="40" spans="1:31" ht="15.75">
      <c r="A40" s="7" t="s">
        <v>24</v>
      </c>
      <c r="B40" s="7" t="s">
        <v>41</v>
      </c>
      <c r="C40" s="7">
        <v>129</v>
      </c>
      <c r="D40" s="7">
        <v>1811</v>
      </c>
      <c r="E40" s="5" t="s">
        <v>10</v>
      </c>
      <c r="F40" s="5" t="s">
        <v>10</v>
      </c>
      <c r="G40" s="5" t="s">
        <v>10</v>
      </c>
      <c r="H40" s="5">
        <v>54.85</v>
      </c>
      <c r="I40" s="5">
        <v>41.74</v>
      </c>
      <c r="J40" s="6" t="s">
        <v>10</v>
      </c>
      <c r="K40" s="5">
        <v>2.94</v>
      </c>
      <c r="L40" s="5">
        <v>99.53</v>
      </c>
      <c r="M40" s="5" t="s">
        <v>10</v>
      </c>
      <c r="N40" s="5" t="s">
        <v>10</v>
      </c>
      <c r="O40" s="5" t="s">
        <v>10</v>
      </c>
      <c r="P40" s="5">
        <v>5</v>
      </c>
      <c r="Q40" s="5">
        <v>3.0059999999999998</v>
      </c>
      <c r="R40" s="5" t="s">
        <v>10</v>
      </c>
      <c r="S40" s="5">
        <v>0.79100000000000004</v>
      </c>
      <c r="T40" s="5">
        <v>5</v>
      </c>
      <c r="U40" s="5" t="s">
        <v>10</v>
      </c>
      <c r="V40" s="5" t="s">
        <v>10</v>
      </c>
      <c r="W40" s="5" t="s">
        <v>10</v>
      </c>
      <c r="X40" s="5" t="s">
        <v>10</v>
      </c>
      <c r="Y40" s="5">
        <v>5</v>
      </c>
      <c r="Z40" s="5">
        <v>3.0059999999999998</v>
      </c>
      <c r="AA40" s="5">
        <v>0</v>
      </c>
      <c r="AB40" s="5">
        <v>0.79100000000000004</v>
      </c>
      <c r="AC40" s="5">
        <v>5</v>
      </c>
      <c r="AD40" s="5" t="s">
        <v>10</v>
      </c>
      <c r="AE40" s="5">
        <f t="shared" si="1"/>
        <v>0.20899999999999996</v>
      </c>
    </row>
    <row r="41" spans="1:31" ht="15.75">
      <c r="A41" s="7" t="s">
        <v>2</v>
      </c>
      <c r="B41" s="2" t="s">
        <v>38</v>
      </c>
      <c r="C41" s="7">
        <v>67</v>
      </c>
      <c r="D41" s="7">
        <v>968</v>
      </c>
      <c r="E41" s="5" t="s">
        <v>10</v>
      </c>
      <c r="F41" s="5" t="s">
        <v>10</v>
      </c>
      <c r="G41" s="5" t="s">
        <v>10</v>
      </c>
      <c r="H41" s="5">
        <v>53.48</v>
      </c>
      <c r="I41" s="5">
        <v>40.58</v>
      </c>
      <c r="J41" s="5" t="s">
        <v>10</v>
      </c>
      <c r="K41" s="5">
        <v>2.6</v>
      </c>
      <c r="L41" s="5">
        <v>96.66</v>
      </c>
      <c r="M41" s="5" t="s">
        <v>10</v>
      </c>
      <c r="N41" s="5" t="s">
        <v>10</v>
      </c>
      <c r="O41" s="5" t="s">
        <v>10</v>
      </c>
      <c r="P41" s="5">
        <v>5</v>
      </c>
      <c r="Q41" s="5">
        <v>2.9980000000000002</v>
      </c>
      <c r="R41" s="5" t="s">
        <v>10</v>
      </c>
      <c r="S41" s="5">
        <v>0.71699999999999997</v>
      </c>
      <c r="T41" s="5">
        <v>5</v>
      </c>
      <c r="U41" s="5" t="s">
        <v>10</v>
      </c>
      <c r="V41" s="5" t="s">
        <v>10</v>
      </c>
      <c r="W41" s="5" t="s">
        <v>10</v>
      </c>
      <c r="X41" s="5" t="s">
        <v>10</v>
      </c>
      <c r="Y41" s="5">
        <v>5</v>
      </c>
      <c r="Z41" s="5">
        <v>2.9980000000000002</v>
      </c>
      <c r="AA41" s="5" t="s">
        <v>10</v>
      </c>
      <c r="AB41" s="5">
        <v>0.71699999999999997</v>
      </c>
      <c r="AC41" s="5">
        <v>5</v>
      </c>
      <c r="AD41" s="5" t="s">
        <v>10</v>
      </c>
      <c r="AE41" s="5">
        <f>1-AB41</f>
        <v>0.28300000000000003</v>
      </c>
    </row>
    <row r="42" spans="1:31" ht="15.75">
      <c r="A42" s="7" t="s">
        <v>2</v>
      </c>
      <c r="B42" s="2" t="s">
        <v>38</v>
      </c>
      <c r="C42" s="7">
        <v>69</v>
      </c>
      <c r="D42" s="7">
        <v>996</v>
      </c>
      <c r="E42" s="5" t="s">
        <v>10</v>
      </c>
      <c r="F42" s="5" t="s">
        <v>10</v>
      </c>
      <c r="G42" s="5">
        <v>0.42</v>
      </c>
      <c r="H42" s="5">
        <v>52.67</v>
      </c>
      <c r="I42" s="5">
        <v>39.71</v>
      </c>
      <c r="J42" s="5" t="s">
        <v>10</v>
      </c>
      <c r="K42" s="5">
        <v>3.15</v>
      </c>
      <c r="L42" s="5">
        <v>95.95</v>
      </c>
      <c r="M42" s="5" t="s">
        <v>10</v>
      </c>
      <c r="N42" s="5" t="s">
        <v>10</v>
      </c>
      <c r="O42" s="5">
        <v>3.1E-2</v>
      </c>
      <c r="P42" s="5">
        <v>4.9690000000000003</v>
      </c>
      <c r="Q42" s="5">
        <v>2.96</v>
      </c>
      <c r="R42" s="5" t="s">
        <v>10</v>
      </c>
      <c r="S42" s="5">
        <v>0.877</v>
      </c>
      <c r="T42" s="5">
        <v>5</v>
      </c>
      <c r="U42" s="5" t="s">
        <v>10</v>
      </c>
      <c r="V42" s="5" t="s">
        <v>10</v>
      </c>
      <c r="W42" s="5">
        <v>3.1E-2</v>
      </c>
      <c r="X42" s="5">
        <v>0</v>
      </c>
      <c r="Y42" s="5">
        <v>4.9690000000000003</v>
      </c>
      <c r="Z42" s="5">
        <v>2.96</v>
      </c>
      <c r="AA42" s="5" t="s">
        <v>10</v>
      </c>
      <c r="AB42" s="5">
        <v>0.877</v>
      </c>
      <c r="AC42" s="5">
        <v>5</v>
      </c>
      <c r="AD42" s="5" t="s">
        <v>10</v>
      </c>
      <c r="AE42" s="5">
        <f>1-AB42</f>
        <v>0.123</v>
      </c>
    </row>
    <row r="43" spans="1:31" ht="15.75">
      <c r="A43" s="7" t="s">
        <v>2</v>
      </c>
      <c r="B43" s="2" t="s">
        <v>38</v>
      </c>
      <c r="C43" s="7">
        <v>70</v>
      </c>
      <c r="D43" s="7">
        <v>1017</v>
      </c>
      <c r="E43" s="5" t="s">
        <v>10</v>
      </c>
      <c r="F43" s="5" t="s">
        <v>10</v>
      </c>
      <c r="G43" s="5" t="s">
        <v>10</v>
      </c>
      <c r="H43" s="5">
        <v>50.61</v>
      </c>
      <c r="I43" s="5">
        <v>38.450000000000003</v>
      </c>
      <c r="J43" s="5" t="s">
        <v>10</v>
      </c>
      <c r="K43" s="5">
        <v>3.08</v>
      </c>
      <c r="L43" s="5">
        <v>92.14</v>
      </c>
      <c r="M43" s="5" t="s">
        <v>10</v>
      </c>
      <c r="N43" s="5" t="s">
        <v>10</v>
      </c>
      <c r="O43" s="5" t="s">
        <v>10</v>
      </c>
      <c r="P43" s="5">
        <v>5</v>
      </c>
      <c r="Q43" s="5">
        <v>3.0009999999999999</v>
      </c>
      <c r="R43" s="5" t="s">
        <v>10</v>
      </c>
      <c r="S43" s="5">
        <v>0.89800000000000002</v>
      </c>
      <c r="T43" s="5">
        <v>5</v>
      </c>
      <c r="U43" s="5" t="s">
        <v>10</v>
      </c>
      <c r="V43" s="5" t="s">
        <v>10</v>
      </c>
      <c r="W43" s="5" t="s">
        <v>10</v>
      </c>
      <c r="X43" s="5" t="s">
        <v>10</v>
      </c>
      <c r="Y43" s="5">
        <v>5</v>
      </c>
      <c r="Z43" s="5">
        <v>3.0009999999999999</v>
      </c>
      <c r="AA43" s="5" t="s">
        <v>10</v>
      </c>
      <c r="AB43" s="5">
        <v>0.89800000000000002</v>
      </c>
      <c r="AC43" s="5">
        <v>5</v>
      </c>
      <c r="AD43" s="5">
        <v>0</v>
      </c>
      <c r="AE43" s="5">
        <f>1-AB43</f>
        <v>0.10199999999999998</v>
      </c>
    </row>
    <row r="44" spans="1:31" ht="15.75">
      <c r="A44" s="7" t="s">
        <v>2</v>
      </c>
      <c r="B44" s="2" t="s">
        <v>38</v>
      </c>
      <c r="C44" s="7">
        <v>72</v>
      </c>
      <c r="D44" s="7">
        <v>1048</v>
      </c>
      <c r="E44" s="5" t="s">
        <v>10</v>
      </c>
      <c r="F44" s="5" t="s">
        <v>10</v>
      </c>
      <c r="G44" s="5" t="s">
        <v>10</v>
      </c>
      <c r="H44" s="5">
        <v>53.8</v>
      </c>
      <c r="I44" s="5">
        <v>40.6</v>
      </c>
      <c r="J44" s="5" t="s">
        <v>10</v>
      </c>
      <c r="K44" s="5">
        <v>2.6</v>
      </c>
      <c r="L44" s="5">
        <v>97</v>
      </c>
      <c r="M44" s="5" t="s">
        <v>10</v>
      </c>
      <c r="N44" s="5" t="s">
        <v>10</v>
      </c>
      <c r="O44" s="5" t="s">
        <v>10</v>
      </c>
      <c r="P44" s="5">
        <v>5</v>
      </c>
      <c r="Q44" s="5">
        <v>2.9809999999999999</v>
      </c>
      <c r="R44" s="5" t="s">
        <v>10</v>
      </c>
      <c r="S44" s="5">
        <v>0.71299999999999997</v>
      </c>
      <c r="T44" s="5">
        <v>5</v>
      </c>
      <c r="U44" s="5" t="s">
        <v>10</v>
      </c>
      <c r="V44" s="5" t="s">
        <v>10</v>
      </c>
      <c r="W44" s="5" t="s">
        <v>10</v>
      </c>
      <c r="X44" s="5" t="s">
        <v>10</v>
      </c>
      <c r="Y44" s="5">
        <v>5</v>
      </c>
      <c r="Z44" s="5">
        <v>2.9809999999999999</v>
      </c>
      <c r="AA44" s="5" t="s">
        <v>10</v>
      </c>
      <c r="AB44" s="5">
        <v>0.71299999999999997</v>
      </c>
      <c r="AC44" s="5">
        <v>5</v>
      </c>
      <c r="AD44" s="5">
        <v>0</v>
      </c>
      <c r="AE44" s="5">
        <f>1-AB44</f>
        <v>0.28700000000000003</v>
      </c>
    </row>
    <row r="45" spans="1:31" ht="15.75">
      <c r="A45" s="7" t="s">
        <v>2</v>
      </c>
      <c r="B45" s="2" t="s">
        <v>38</v>
      </c>
      <c r="C45" s="7">
        <v>72</v>
      </c>
      <c r="D45" s="7">
        <v>1059</v>
      </c>
      <c r="E45" s="5" t="s">
        <v>10</v>
      </c>
      <c r="F45" s="5" t="s">
        <v>10</v>
      </c>
      <c r="G45" s="5" t="s">
        <v>10</v>
      </c>
      <c r="H45" s="5">
        <v>54.79</v>
      </c>
      <c r="I45" s="5">
        <v>41.18</v>
      </c>
      <c r="J45" s="5" t="s">
        <v>10</v>
      </c>
      <c r="K45" s="5">
        <v>2.78</v>
      </c>
      <c r="L45" s="5">
        <v>98.75</v>
      </c>
      <c r="M45" s="5" t="s">
        <v>10</v>
      </c>
      <c r="N45" s="5" t="s">
        <v>10</v>
      </c>
      <c r="O45" s="5" t="s">
        <v>10</v>
      </c>
      <c r="P45" s="5">
        <v>5</v>
      </c>
      <c r="Q45" s="5">
        <v>2.9689999999999999</v>
      </c>
      <c r="R45" s="5" t="s">
        <v>10</v>
      </c>
      <c r="S45" s="5">
        <v>0.749</v>
      </c>
      <c r="T45" s="5">
        <v>5</v>
      </c>
      <c r="U45" s="5" t="s">
        <v>10</v>
      </c>
      <c r="V45" s="5" t="s">
        <v>10</v>
      </c>
      <c r="W45" s="5" t="s">
        <v>10</v>
      </c>
      <c r="X45" s="5" t="s">
        <v>10</v>
      </c>
      <c r="Y45" s="5">
        <v>5</v>
      </c>
      <c r="Z45" s="5">
        <v>2.9689999999999999</v>
      </c>
      <c r="AA45" s="5" t="s">
        <v>10</v>
      </c>
      <c r="AB45" s="5">
        <v>0.749</v>
      </c>
      <c r="AC45" s="5">
        <v>5</v>
      </c>
      <c r="AD45" s="5" t="s">
        <v>10</v>
      </c>
      <c r="AE45" s="5">
        <f>1-AB45</f>
        <v>0.251</v>
      </c>
    </row>
    <row r="46" spans="1:31" ht="15.75">
      <c r="A46" s="7" t="s">
        <v>2</v>
      </c>
      <c r="B46" s="2" t="s">
        <v>38</v>
      </c>
      <c r="C46" s="7">
        <v>72</v>
      </c>
      <c r="D46" s="7">
        <v>1060</v>
      </c>
      <c r="E46" s="5" t="s">
        <v>10</v>
      </c>
      <c r="F46" s="5" t="s">
        <v>10</v>
      </c>
      <c r="G46" s="5" t="s">
        <v>10</v>
      </c>
      <c r="H46" s="5">
        <v>54.95</v>
      </c>
      <c r="I46" s="5">
        <v>41.15</v>
      </c>
      <c r="J46" s="5">
        <v>0.15</v>
      </c>
      <c r="K46" s="5">
        <v>2.78</v>
      </c>
      <c r="L46" s="5">
        <v>99.03</v>
      </c>
      <c r="M46" s="5" t="s">
        <v>10</v>
      </c>
      <c r="N46" s="5" t="s">
        <v>10</v>
      </c>
      <c r="O46" s="5" t="s">
        <v>10</v>
      </c>
      <c r="P46" s="5">
        <v>5</v>
      </c>
      <c r="Q46" s="5">
        <v>2.9590000000000001</v>
      </c>
      <c r="R46" s="5">
        <v>2.1999999999999999E-2</v>
      </c>
      <c r="S46" s="5">
        <v>0.747</v>
      </c>
      <c r="T46" s="5">
        <v>5</v>
      </c>
      <c r="U46" s="5" t="s">
        <v>10</v>
      </c>
      <c r="V46" s="5" t="s">
        <v>10</v>
      </c>
      <c r="W46" s="5" t="s">
        <v>10</v>
      </c>
      <c r="X46" s="5" t="s">
        <v>10</v>
      </c>
      <c r="Y46" s="5">
        <v>5</v>
      </c>
      <c r="Z46" s="5">
        <v>2.9590000000000001</v>
      </c>
      <c r="AA46" s="5">
        <v>2.1999999999999999E-2</v>
      </c>
      <c r="AB46" s="5">
        <v>0.747</v>
      </c>
      <c r="AC46" s="5">
        <v>5</v>
      </c>
      <c r="AD46" s="5">
        <v>0</v>
      </c>
      <c r="AE46" s="5">
        <f>1-(AA46+AB46)</f>
        <v>0.23099999999999998</v>
      </c>
    </row>
    <row r="47" spans="1:31" ht="15.75">
      <c r="A47" s="7" t="s">
        <v>2</v>
      </c>
      <c r="B47" s="2" t="s">
        <v>38</v>
      </c>
      <c r="C47" s="7">
        <v>72</v>
      </c>
      <c r="D47" s="7">
        <v>1070</v>
      </c>
      <c r="E47" s="5" t="s">
        <v>10</v>
      </c>
      <c r="F47" s="5" t="s">
        <v>10</v>
      </c>
      <c r="G47" s="5">
        <v>0.4</v>
      </c>
      <c r="H47" s="5">
        <v>55.18</v>
      </c>
      <c r="I47" s="5">
        <v>41.61</v>
      </c>
      <c r="J47" s="5" t="s">
        <v>10</v>
      </c>
      <c r="K47" s="5">
        <v>2.5499999999999998</v>
      </c>
      <c r="L47" s="5">
        <v>99.74</v>
      </c>
      <c r="M47" s="5" t="s">
        <v>10</v>
      </c>
      <c r="N47" s="5" t="s">
        <v>10</v>
      </c>
      <c r="O47" s="5">
        <v>2.8000000000000001E-2</v>
      </c>
      <c r="P47" s="5">
        <v>4.9720000000000004</v>
      </c>
      <c r="Q47" s="5">
        <v>2.9620000000000002</v>
      </c>
      <c r="R47" s="5" t="s">
        <v>10</v>
      </c>
      <c r="S47" s="5">
        <v>0.67800000000000005</v>
      </c>
      <c r="T47" s="5">
        <v>5</v>
      </c>
      <c r="U47" s="5" t="s">
        <v>10</v>
      </c>
      <c r="V47" s="5" t="s">
        <v>10</v>
      </c>
      <c r="W47" s="5">
        <v>2.8000000000000001E-2</v>
      </c>
      <c r="X47" s="5" t="s">
        <v>10</v>
      </c>
      <c r="Y47" s="5">
        <v>4.9720000000000004</v>
      </c>
      <c r="Z47" s="5">
        <v>2.9620000000000002</v>
      </c>
      <c r="AA47" s="5" t="s">
        <v>10</v>
      </c>
      <c r="AB47" s="5">
        <v>0.67800000000000005</v>
      </c>
      <c r="AC47" s="5">
        <v>5</v>
      </c>
      <c r="AD47" s="5" t="s">
        <v>10</v>
      </c>
      <c r="AE47" s="5">
        <f t="shared" ref="AE47:AE55" si="2">1-AB47</f>
        <v>0.32199999999999995</v>
      </c>
    </row>
    <row r="48" spans="1:31" ht="15.75">
      <c r="A48" s="7" t="s">
        <v>2</v>
      </c>
      <c r="B48" s="2" t="s">
        <v>38</v>
      </c>
      <c r="C48" s="7">
        <v>74</v>
      </c>
      <c r="D48" s="7">
        <v>1088</v>
      </c>
      <c r="E48" s="5" t="s">
        <v>10</v>
      </c>
      <c r="F48" s="5" t="s">
        <v>10</v>
      </c>
      <c r="G48" s="5" t="s">
        <v>10</v>
      </c>
      <c r="H48" s="5">
        <v>53.65</v>
      </c>
      <c r="I48" s="5">
        <v>40.08</v>
      </c>
      <c r="J48" s="5" t="s">
        <v>10</v>
      </c>
      <c r="K48" s="5">
        <v>2.57</v>
      </c>
      <c r="L48" s="5">
        <v>96.3</v>
      </c>
      <c r="M48" s="5" t="s">
        <v>10</v>
      </c>
      <c r="N48" s="5" t="s">
        <v>10</v>
      </c>
      <c r="O48" s="5" t="s">
        <v>10</v>
      </c>
      <c r="P48" s="5">
        <v>5</v>
      </c>
      <c r="Q48" s="5">
        <v>2.9510000000000001</v>
      </c>
      <c r="R48" s="5" t="s">
        <v>10</v>
      </c>
      <c r="S48" s="5">
        <v>0.70699999999999996</v>
      </c>
      <c r="T48" s="5">
        <v>5</v>
      </c>
      <c r="U48" s="5" t="s">
        <v>10</v>
      </c>
      <c r="V48" s="5" t="s">
        <v>10</v>
      </c>
      <c r="W48" s="5" t="s">
        <v>10</v>
      </c>
      <c r="X48" s="5" t="s">
        <v>10</v>
      </c>
      <c r="Y48" s="5">
        <v>5</v>
      </c>
      <c r="Z48" s="5">
        <v>2.9510000000000001</v>
      </c>
      <c r="AA48" s="5" t="s">
        <v>10</v>
      </c>
      <c r="AB48" s="5">
        <v>0.70699999999999996</v>
      </c>
      <c r="AC48" s="5">
        <v>5</v>
      </c>
      <c r="AD48" s="5">
        <v>0</v>
      </c>
      <c r="AE48" s="5">
        <f t="shared" si="2"/>
        <v>0.29300000000000004</v>
      </c>
    </row>
    <row r="49" spans="1:31" ht="15.75">
      <c r="A49" s="7" t="s">
        <v>2</v>
      </c>
      <c r="B49" s="2" t="s">
        <v>38</v>
      </c>
      <c r="C49" s="7">
        <v>75</v>
      </c>
      <c r="D49" s="7">
        <v>1111</v>
      </c>
      <c r="E49" s="5" t="s">
        <v>10</v>
      </c>
      <c r="F49" s="5" t="s">
        <v>10</v>
      </c>
      <c r="G49" s="5">
        <v>0.35</v>
      </c>
      <c r="H49" s="5">
        <v>55.37</v>
      </c>
      <c r="I49" s="5">
        <v>41.86</v>
      </c>
      <c r="J49" s="5" t="s">
        <v>10</v>
      </c>
      <c r="K49" s="5">
        <v>2.77</v>
      </c>
      <c r="L49" s="5">
        <v>100.35</v>
      </c>
      <c r="M49" s="5" t="s">
        <v>10</v>
      </c>
      <c r="N49" s="5" t="s">
        <v>10</v>
      </c>
      <c r="O49" s="5">
        <v>2.5000000000000001E-2</v>
      </c>
      <c r="P49" s="5">
        <v>4.9749999999999996</v>
      </c>
      <c r="Q49" s="5">
        <v>2.972</v>
      </c>
      <c r="R49" s="5" t="s">
        <v>10</v>
      </c>
      <c r="S49" s="5">
        <v>0.73499999999999999</v>
      </c>
      <c r="T49" s="5">
        <v>5</v>
      </c>
      <c r="U49" s="5" t="s">
        <v>10</v>
      </c>
      <c r="V49" s="5" t="s">
        <v>10</v>
      </c>
      <c r="W49" s="5">
        <v>2.5000000000000001E-2</v>
      </c>
      <c r="X49" s="5" t="s">
        <v>10</v>
      </c>
      <c r="Y49" s="5">
        <v>4.9749999999999996</v>
      </c>
      <c r="Z49" s="5">
        <v>2.972</v>
      </c>
      <c r="AA49" s="5" t="s">
        <v>10</v>
      </c>
      <c r="AB49" s="5">
        <v>0.73499999999999999</v>
      </c>
      <c r="AC49" s="5">
        <v>5</v>
      </c>
      <c r="AD49" s="5">
        <v>0</v>
      </c>
      <c r="AE49" s="5">
        <f t="shared" si="2"/>
        <v>0.26500000000000001</v>
      </c>
    </row>
    <row r="50" spans="1:31" ht="15.75">
      <c r="A50" s="7" t="s">
        <v>2</v>
      </c>
      <c r="B50" s="2" t="s">
        <v>38</v>
      </c>
      <c r="C50" s="7">
        <v>75</v>
      </c>
      <c r="D50" s="7">
        <v>1112</v>
      </c>
      <c r="E50" s="5" t="s">
        <v>10</v>
      </c>
      <c r="F50" s="5" t="s">
        <v>10</v>
      </c>
      <c r="G50" s="5">
        <v>0.66</v>
      </c>
      <c r="H50" s="5">
        <v>55.2</v>
      </c>
      <c r="I50" s="5">
        <v>42</v>
      </c>
      <c r="J50" s="5" t="s">
        <v>10</v>
      </c>
      <c r="K50" s="5">
        <v>2.5299999999999998</v>
      </c>
      <c r="L50" s="5">
        <v>100.39</v>
      </c>
      <c r="M50" s="5" t="s">
        <v>10</v>
      </c>
      <c r="N50" s="5" t="s">
        <v>10</v>
      </c>
      <c r="O50" s="5">
        <v>4.5999999999999999E-2</v>
      </c>
      <c r="P50" s="5">
        <v>4.9539999999999997</v>
      </c>
      <c r="Q50" s="5">
        <v>2.9780000000000002</v>
      </c>
      <c r="R50" s="5" t="s">
        <v>10</v>
      </c>
      <c r="S50" s="5">
        <v>0.67</v>
      </c>
      <c r="T50" s="5">
        <v>5</v>
      </c>
      <c r="U50" s="5" t="s">
        <v>10</v>
      </c>
      <c r="V50" s="5" t="s">
        <v>10</v>
      </c>
      <c r="W50" s="5">
        <v>4.5999999999999999E-2</v>
      </c>
      <c r="X50" s="5" t="s">
        <v>10</v>
      </c>
      <c r="Y50" s="5">
        <v>4.9539999999999997</v>
      </c>
      <c r="Z50" s="5">
        <v>2.9780000000000002</v>
      </c>
      <c r="AA50" s="5" t="s">
        <v>10</v>
      </c>
      <c r="AB50" s="5">
        <v>0.67</v>
      </c>
      <c r="AC50" s="5">
        <v>5</v>
      </c>
      <c r="AD50" s="5" t="s">
        <v>10</v>
      </c>
      <c r="AE50" s="5">
        <f t="shared" si="2"/>
        <v>0.32999999999999996</v>
      </c>
    </row>
    <row r="51" spans="1:31" ht="15.75">
      <c r="A51" s="7" t="s">
        <v>2</v>
      </c>
      <c r="B51" s="2" t="s">
        <v>38</v>
      </c>
      <c r="C51" s="7">
        <v>77</v>
      </c>
      <c r="D51" s="7">
        <v>1152</v>
      </c>
      <c r="E51" s="5" t="s">
        <v>10</v>
      </c>
      <c r="F51" s="5" t="s">
        <v>10</v>
      </c>
      <c r="G51" s="5" t="s">
        <v>10</v>
      </c>
      <c r="H51" s="5">
        <v>54.65</v>
      </c>
      <c r="I51" s="5">
        <v>40.880000000000003</v>
      </c>
      <c r="J51" s="5" t="s">
        <v>10</v>
      </c>
      <c r="K51" s="5">
        <v>2.93</v>
      </c>
      <c r="L51" s="5">
        <v>98.46</v>
      </c>
      <c r="M51" s="5" t="s">
        <v>10</v>
      </c>
      <c r="N51" s="5" t="s">
        <v>10</v>
      </c>
      <c r="O51" s="5" t="s">
        <v>10</v>
      </c>
      <c r="P51" s="5">
        <v>5</v>
      </c>
      <c r="Q51" s="5">
        <v>2.9550000000000001</v>
      </c>
      <c r="R51" s="5" t="s">
        <v>10</v>
      </c>
      <c r="S51" s="5">
        <v>0.79100000000000004</v>
      </c>
      <c r="T51" s="5">
        <v>5</v>
      </c>
      <c r="U51" s="5" t="s">
        <v>10</v>
      </c>
      <c r="V51" s="5" t="s">
        <v>10</v>
      </c>
      <c r="W51" s="5" t="s">
        <v>10</v>
      </c>
      <c r="X51" s="5" t="s">
        <v>10</v>
      </c>
      <c r="Y51" s="5">
        <v>5</v>
      </c>
      <c r="Z51" s="5">
        <v>2.9550000000000001</v>
      </c>
      <c r="AA51" s="5" t="s">
        <v>10</v>
      </c>
      <c r="AB51" s="5">
        <v>0.79100000000000004</v>
      </c>
      <c r="AC51" s="5">
        <v>5</v>
      </c>
      <c r="AD51" s="5">
        <v>0</v>
      </c>
      <c r="AE51" s="5">
        <f t="shared" si="2"/>
        <v>0.20899999999999996</v>
      </c>
    </row>
    <row r="52" spans="1:31" ht="15.75">
      <c r="A52" s="7" t="s">
        <v>2</v>
      </c>
      <c r="B52" s="2" t="s">
        <v>38</v>
      </c>
      <c r="C52" s="7">
        <v>79</v>
      </c>
      <c r="D52" s="7">
        <v>1176</v>
      </c>
      <c r="E52" s="5" t="s">
        <v>10</v>
      </c>
      <c r="F52" s="5" t="s">
        <v>10</v>
      </c>
      <c r="G52" s="5" t="s">
        <v>10</v>
      </c>
      <c r="H52" s="5">
        <v>55</v>
      </c>
      <c r="I52" s="5">
        <v>41.56</v>
      </c>
      <c r="J52" s="5" t="s">
        <v>10</v>
      </c>
      <c r="K52" s="5">
        <v>2.87</v>
      </c>
      <c r="L52" s="5">
        <v>99.43</v>
      </c>
      <c r="M52" s="5" t="s">
        <v>10</v>
      </c>
      <c r="N52" s="5" t="s">
        <v>10</v>
      </c>
      <c r="O52" s="5" t="s">
        <v>10</v>
      </c>
      <c r="P52" s="5">
        <v>5</v>
      </c>
      <c r="Q52" s="5">
        <v>2.9849999999999999</v>
      </c>
      <c r="R52" s="5" t="s">
        <v>10</v>
      </c>
      <c r="S52" s="5">
        <v>0.77</v>
      </c>
      <c r="T52" s="5">
        <v>5</v>
      </c>
      <c r="U52" s="5" t="s">
        <v>10</v>
      </c>
      <c r="V52" s="5" t="s">
        <v>10</v>
      </c>
      <c r="W52" s="5" t="s">
        <v>10</v>
      </c>
      <c r="X52" s="5" t="s">
        <v>10</v>
      </c>
      <c r="Y52" s="5">
        <v>5</v>
      </c>
      <c r="Z52" s="5">
        <v>2.9849999999999999</v>
      </c>
      <c r="AA52" s="5" t="s">
        <v>10</v>
      </c>
      <c r="AB52" s="5">
        <v>0.77</v>
      </c>
      <c r="AC52" s="5">
        <v>5</v>
      </c>
      <c r="AD52" s="5" t="s">
        <v>10</v>
      </c>
      <c r="AE52" s="5">
        <f t="shared" si="2"/>
        <v>0.22999999999999998</v>
      </c>
    </row>
    <row r="53" spans="1:31" ht="15.75">
      <c r="A53" s="7" t="s">
        <v>2</v>
      </c>
      <c r="B53" s="2" t="s">
        <v>38</v>
      </c>
      <c r="C53" s="7">
        <v>79</v>
      </c>
      <c r="D53" s="7">
        <v>1183</v>
      </c>
      <c r="E53" s="5" t="s">
        <v>10</v>
      </c>
      <c r="F53" s="5" t="s">
        <v>10</v>
      </c>
      <c r="G53" s="5">
        <v>0.62</v>
      </c>
      <c r="H53" s="5">
        <v>53.17</v>
      </c>
      <c r="I53" s="5">
        <v>39.89</v>
      </c>
      <c r="J53" s="5" t="s">
        <v>10</v>
      </c>
      <c r="K53" s="5">
        <v>2.0099999999999998</v>
      </c>
      <c r="L53" s="5">
        <v>95.69</v>
      </c>
      <c r="M53" s="5" t="s">
        <v>10</v>
      </c>
      <c r="N53" s="5" t="s">
        <v>10</v>
      </c>
      <c r="O53" s="5">
        <v>4.4999999999999998E-2</v>
      </c>
      <c r="P53" s="5">
        <v>4.9550000000000001</v>
      </c>
      <c r="Q53" s="5">
        <v>2.9369999999999998</v>
      </c>
      <c r="R53" s="5" t="s">
        <v>10</v>
      </c>
      <c r="S53" s="5">
        <v>0.55300000000000005</v>
      </c>
      <c r="T53" s="5">
        <v>5</v>
      </c>
      <c r="U53" s="5" t="s">
        <v>10</v>
      </c>
      <c r="V53" s="5" t="s">
        <v>10</v>
      </c>
      <c r="W53" s="5">
        <v>4.4999999999999998E-2</v>
      </c>
      <c r="X53" s="5" t="s">
        <v>10</v>
      </c>
      <c r="Y53" s="5">
        <v>4.9550000000000001</v>
      </c>
      <c r="Z53" s="5">
        <v>2.9369999999999998</v>
      </c>
      <c r="AA53" s="5" t="s">
        <v>10</v>
      </c>
      <c r="AB53" s="5">
        <v>0.55300000000000005</v>
      </c>
      <c r="AC53" s="5">
        <v>5</v>
      </c>
      <c r="AD53" s="5">
        <v>0</v>
      </c>
      <c r="AE53" s="5">
        <f t="shared" si="2"/>
        <v>0.44699999999999995</v>
      </c>
    </row>
    <row r="54" spans="1:31" ht="15.75">
      <c r="A54" s="7" t="s">
        <v>2</v>
      </c>
      <c r="B54" s="2" t="s">
        <v>38</v>
      </c>
      <c r="C54" s="7">
        <v>210</v>
      </c>
      <c r="D54" s="7">
        <v>3293</v>
      </c>
      <c r="E54" s="5">
        <v>0.25</v>
      </c>
      <c r="F54" s="5" t="s">
        <v>10</v>
      </c>
      <c r="G54" s="5" t="s">
        <v>10</v>
      </c>
      <c r="H54" s="5">
        <v>56.81</v>
      </c>
      <c r="I54" s="5">
        <v>42.81</v>
      </c>
      <c r="J54" s="5" t="s">
        <v>10</v>
      </c>
      <c r="K54" s="5">
        <v>2.73</v>
      </c>
      <c r="L54" s="5">
        <v>102.6</v>
      </c>
      <c r="M54" s="5">
        <v>0.02</v>
      </c>
      <c r="N54" s="5" t="s">
        <v>10</v>
      </c>
      <c r="O54" s="5" t="s">
        <v>10</v>
      </c>
      <c r="P54" s="5">
        <v>4.9589999999999996</v>
      </c>
      <c r="Q54" s="5">
        <v>2.9529999999999998</v>
      </c>
      <c r="R54" s="5" t="s">
        <v>10</v>
      </c>
      <c r="S54" s="5">
        <v>0.70299999999999996</v>
      </c>
      <c r="T54" s="5">
        <v>4.9800000000000004</v>
      </c>
      <c r="U54" s="5">
        <v>0.02</v>
      </c>
      <c r="V54" s="5" t="s">
        <v>10</v>
      </c>
      <c r="W54" s="5" t="s">
        <v>10</v>
      </c>
      <c r="X54" s="5" t="s">
        <v>10</v>
      </c>
      <c r="Y54" s="5">
        <v>4.9800000000000004</v>
      </c>
      <c r="Z54" s="5">
        <v>2.9649999999999999</v>
      </c>
      <c r="AA54" s="5" t="s">
        <v>10</v>
      </c>
      <c r="AB54" s="5">
        <v>0.70599999999999996</v>
      </c>
      <c r="AC54" s="5">
        <v>5</v>
      </c>
      <c r="AD54" s="5">
        <v>-4.1000000000000002E-2</v>
      </c>
      <c r="AE54" s="5">
        <f t="shared" si="2"/>
        <v>0.29400000000000004</v>
      </c>
    </row>
    <row r="55" spans="1:31" ht="15.75">
      <c r="A55" s="7" t="s">
        <v>3</v>
      </c>
      <c r="B55" s="7" t="s">
        <v>37</v>
      </c>
      <c r="C55" s="7">
        <v>87</v>
      </c>
      <c r="D55" s="7">
        <v>1322</v>
      </c>
      <c r="E55" s="5" t="s">
        <v>10</v>
      </c>
      <c r="F55" s="5" t="s">
        <v>10</v>
      </c>
      <c r="G55" s="5" t="s">
        <v>10</v>
      </c>
      <c r="H55" s="5">
        <v>55.53</v>
      </c>
      <c r="I55" s="5">
        <v>42</v>
      </c>
      <c r="J55" s="5" t="s">
        <v>10</v>
      </c>
      <c r="K55" s="5">
        <v>2.79</v>
      </c>
      <c r="L55" s="5">
        <v>100.32</v>
      </c>
      <c r="M55" s="5" t="s">
        <v>10</v>
      </c>
      <c r="N55" s="5" t="s">
        <v>10</v>
      </c>
      <c r="O55" s="5" t="s">
        <v>10</v>
      </c>
      <c r="P55" s="5">
        <v>5</v>
      </c>
      <c r="Q55" s="5">
        <v>2.988</v>
      </c>
      <c r="R55" s="5" t="s">
        <v>10</v>
      </c>
      <c r="S55" s="5">
        <v>0.74199999999999999</v>
      </c>
      <c r="T55" s="5">
        <v>5</v>
      </c>
      <c r="U55" s="5" t="s">
        <v>10</v>
      </c>
      <c r="V55" s="5" t="s">
        <v>10</v>
      </c>
      <c r="W55" s="5" t="s">
        <v>10</v>
      </c>
      <c r="X55" s="5" t="s">
        <v>10</v>
      </c>
      <c r="Y55" s="5">
        <v>5</v>
      </c>
      <c r="Z55" s="5">
        <v>2.988</v>
      </c>
      <c r="AA55" s="5" t="s">
        <v>10</v>
      </c>
      <c r="AB55" s="5">
        <v>0.74199999999999999</v>
      </c>
      <c r="AC55" s="5">
        <v>5</v>
      </c>
      <c r="AD55" s="5">
        <v>0</v>
      </c>
      <c r="AE55" s="5">
        <f t="shared" si="2"/>
        <v>0.25800000000000001</v>
      </c>
    </row>
  </sheetData>
  <sortState ref="A2:AG55">
    <sortCondition ref="A2:A55"/>
  </sortState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Y81"/>
  <sheetViews>
    <sheetView workbookViewId="0">
      <selection activeCell="C26" sqref="C26"/>
    </sheetView>
  </sheetViews>
  <sheetFormatPr defaultRowHeight="15"/>
  <cols>
    <col min="1" max="1" width="13.42578125" style="9" bestFit="1" customWidth="1"/>
    <col min="2" max="2" width="23.85546875" style="9" bestFit="1" customWidth="1"/>
    <col min="3" max="16384" width="9.140625" style="9"/>
  </cols>
  <sheetData>
    <row r="1" spans="1:51" ht="15.75">
      <c r="A1" s="7" t="s">
        <v>4</v>
      </c>
      <c r="B1" s="7" t="s">
        <v>36</v>
      </c>
      <c r="C1" s="7" t="s">
        <v>5</v>
      </c>
      <c r="D1" s="7" t="s">
        <v>7</v>
      </c>
      <c r="E1" s="7" t="s">
        <v>20</v>
      </c>
      <c r="F1" s="7" t="s">
        <v>44</v>
      </c>
      <c r="G1" s="7" t="s">
        <v>27</v>
      </c>
      <c r="H1" s="7" t="s">
        <v>45</v>
      </c>
      <c r="I1" s="7" t="s">
        <v>8</v>
      </c>
      <c r="J1" s="7" t="s">
        <v>46</v>
      </c>
      <c r="K1" s="7" t="s">
        <v>11</v>
      </c>
      <c r="L1" s="7" t="s">
        <v>47</v>
      </c>
      <c r="M1" s="7" t="s">
        <v>48</v>
      </c>
      <c r="N1" s="7" t="s">
        <v>49</v>
      </c>
      <c r="O1" s="7" t="s">
        <v>50</v>
      </c>
      <c r="P1" s="7" t="s">
        <v>51</v>
      </c>
      <c r="Q1" s="7" t="s">
        <v>9</v>
      </c>
      <c r="R1" s="7" t="s">
        <v>21</v>
      </c>
      <c r="S1" s="7" t="s">
        <v>52</v>
      </c>
      <c r="T1" s="7" t="s">
        <v>28</v>
      </c>
      <c r="U1" s="7" t="s">
        <v>53</v>
      </c>
      <c r="V1" s="7" t="s">
        <v>12</v>
      </c>
      <c r="W1" s="7" t="s">
        <v>54</v>
      </c>
      <c r="X1" s="7" t="s">
        <v>13</v>
      </c>
      <c r="Y1" s="7" t="s">
        <v>55</v>
      </c>
      <c r="Z1" s="7" t="s">
        <v>56</v>
      </c>
      <c r="AA1" s="7" t="s">
        <v>57</v>
      </c>
      <c r="AB1" s="7" t="s">
        <v>58</v>
      </c>
      <c r="AC1" s="7" t="s">
        <v>59</v>
      </c>
      <c r="AD1" s="7" t="s">
        <v>9</v>
      </c>
      <c r="AE1" s="8" t="s">
        <v>21</v>
      </c>
      <c r="AF1" s="8" t="s">
        <v>52</v>
      </c>
      <c r="AG1" s="8" t="s">
        <v>28</v>
      </c>
      <c r="AH1" s="8" t="s">
        <v>53</v>
      </c>
      <c r="AI1" s="8" t="s">
        <v>12</v>
      </c>
      <c r="AJ1" s="8" t="s">
        <v>17</v>
      </c>
      <c r="AK1" s="8" t="s">
        <v>54</v>
      </c>
      <c r="AL1" s="7" t="s">
        <v>13</v>
      </c>
      <c r="AM1" s="8" t="s">
        <v>55</v>
      </c>
      <c r="AN1" s="8" t="s">
        <v>56</v>
      </c>
      <c r="AO1" s="7" t="s">
        <v>57</v>
      </c>
      <c r="AP1" s="8" t="s">
        <v>58</v>
      </c>
      <c r="AQ1" s="7" t="s">
        <v>59</v>
      </c>
      <c r="AR1" s="8" t="s">
        <v>9</v>
      </c>
      <c r="AS1" s="7" t="s">
        <v>18</v>
      </c>
      <c r="AT1" s="7" t="s">
        <v>60</v>
      </c>
      <c r="AU1" s="7" t="s">
        <v>61</v>
      </c>
      <c r="AV1" s="7" t="s">
        <v>62</v>
      </c>
      <c r="AW1" s="7" t="s">
        <v>63</v>
      </c>
      <c r="AX1" s="7" t="s">
        <v>64</v>
      </c>
      <c r="AY1" s="7" t="s">
        <v>65</v>
      </c>
    </row>
    <row r="2" spans="1:51" ht="15.75">
      <c r="A2" s="2" t="s">
        <v>26</v>
      </c>
      <c r="B2" s="2" t="s">
        <v>42</v>
      </c>
      <c r="C2" s="2">
        <v>352</v>
      </c>
      <c r="D2" s="3">
        <v>5923</v>
      </c>
      <c r="E2" s="4">
        <v>35.6</v>
      </c>
      <c r="F2" s="4">
        <v>1.47</v>
      </c>
      <c r="G2" s="4">
        <v>16.760000000000002</v>
      </c>
      <c r="H2" s="5" t="s">
        <v>10</v>
      </c>
      <c r="I2" s="4">
        <v>11.76</v>
      </c>
      <c r="J2" s="4">
        <v>15.22</v>
      </c>
      <c r="K2" s="5" t="s">
        <v>10</v>
      </c>
      <c r="L2" s="4">
        <v>0.53</v>
      </c>
      <c r="M2" s="4">
        <v>7.6</v>
      </c>
      <c r="N2" s="5" t="s">
        <v>10</v>
      </c>
      <c r="O2" s="5" t="s">
        <v>10</v>
      </c>
      <c r="P2" s="5" t="s">
        <v>10</v>
      </c>
      <c r="Q2" s="4">
        <v>88.94</v>
      </c>
      <c r="R2" s="4">
        <v>2.8010000000000002</v>
      </c>
      <c r="S2" s="4">
        <v>8.6999999999999994E-2</v>
      </c>
      <c r="T2" s="4">
        <v>1.554</v>
      </c>
      <c r="U2" s="5" t="s">
        <v>10</v>
      </c>
      <c r="V2" s="6">
        <v>0.77400000000000002</v>
      </c>
      <c r="W2" s="6">
        <v>1.7849999999999999</v>
      </c>
      <c r="X2" s="6"/>
      <c r="Y2" s="6">
        <v>8.1000000000000003E-2</v>
      </c>
      <c r="Z2" s="6">
        <v>0.76300000000000001</v>
      </c>
      <c r="AA2" s="5" t="s">
        <v>10</v>
      </c>
      <c r="AB2" s="5" t="s">
        <v>10</v>
      </c>
      <c r="AC2" s="5" t="s">
        <v>10</v>
      </c>
      <c r="AD2" s="6">
        <v>7.8440000000000003</v>
      </c>
      <c r="AE2" s="6">
        <v>2.8010000000000002</v>
      </c>
      <c r="AF2" s="6">
        <v>8.6999999999999994E-2</v>
      </c>
      <c r="AG2" s="6">
        <v>1.554</v>
      </c>
      <c r="AH2" s="5" t="s">
        <v>10</v>
      </c>
      <c r="AI2" s="6">
        <v>0.77200000000000002</v>
      </c>
      <c r="AJ2" s="6">
        <v>1E-3</v>
      </c>
      <c r="AK2" s="6">
        <v>1.7849999999999999</v>
      </c>
      <c r="AL2" s="5" t="s">
        <v>10</v>
      </c>
      <c r="AM2" s="6">
        <v>8.1000000000000003E-2</v>
      </c>
      <c r="AN2" s="6">
        <v>0.76300000000000001</v>
      </c>
      <c r="AO2" s="5" t="s">
        <v>10</v>
      </c>
      <c r="AP2" s="5" t="s">
        <v>10</v>
      </c>
      <c r="AQ2" s="5" t="s">
        <v>10</v>
      </c>
      <c r="AR2" s="6">
        <v>7.8440000000000003</v>
      </c>
      <c r="AS2" s="6" t="s">
        <v>10</v>
      </c>
      <c r="AT2" s="5">
        <f t="shared" ref="AT2:AT65" si="0">AK2/(AK2+AI2)</f>
        <v>0.69808369182635899</v>
      </c>
      <c r="AU2" s="5">
        <f t="shared" ref="AU2:AU65" si="1">AM2/(AM2+AN2)</f>
        <v>9.597156398104266E-2</v>
      </c>
      <c r="AV2" s="5">
        <f t="shared" ref="AV2:AV65" si="2">AG2-(4-AE2)</f>
        <v>0.3550000000000002</v>
      </c>
      <c r="AW2" s="5">
        <f t="shared" ref="AW2:AW55" si="3">AN2+AM2</f>
        <v>0.84399999999999997</v>
      </c>
      <c r="AX2" s="5">
        <f t="shared" ref="AX2:AX65" si="4">1-AW2</f>
        <v>0.15600000000000003</v>
      </c>
      <c r="AY2" s="5">
        <f t="shared" ref="AY2:AY65" si="5">AG2-AV2</f>
        <v>1.1989999999999998</v>
      </c>
    </row>
    <row r="3" spans="1:51" ht="15.75">
      <c r="A3" s="2" t="s">
        <v>26</v>
      </c>
      <c r="B3" s="2" t="s">
        <v>42</v>
      </c>
      <c r="C3" s="2">
        <v>353</v>
      </c>
      <c r="D3" s="3">
        <v>5948</v>
      </c>
      <c r="E3" s="4">
        <v>33.15</v>
      </c>
      <c r="F3" s="4">
        <v>1.53</v>
      </c>
      <c r="G3" s="4">
        <v>15.76</v>
      </c>
      <c r="H3" s="5" t="s">
        <v>10</v>
      </c>
      <c r="I3" s="4">
        <v>11.57</v>
      </c>
      <c r="J3" s="4">
        <v>14.68</v>
      </c>
      <c r="K3" s="5" t="s">
        <v>10</v>
      </c>
      <c r="L3" s="4">
        <v>0.35</v>
      </c>
      <c r="M3" s="4">
        <v>7.25</v>
      </c>
      <c r="N3" s="5" t="s">
        <v>10</v>
      </c>
      <c r="O3" s="5" t="s">
        <v>10</v>
      </c>
      <c r="P3" s="5" t="s">
        <v>10</v>
      </c>
      <c r="Q3" s="4">
        <v>84.29</v>
      </c>
      <c r="R3" s="4">
        <v>2.766</v>
      </c>
      <c r="S3" s="4">
        <v>9.6000000000000002E-2</v>
      </c>
      <c r="T3" s="4">
        <v>1.55</v>
      </c>
      <c r="U3" s="5" t="s">
        <v>10</v>
      </c>
      <c r="V3" s="6">
        <v>0.80700000000000005</v>
      </c>
      <c r="W3" s="6">
        <v>1.8260000000000001</v>
      </c>
      <c r="X3" s="6"/>
      <c r="Y3" s="6">
        <v>5.7000000000000002E-2</v>
      </c>
      <c r="Z3" s="6">
        <v>0.77200000000000002</v>
      </c>
      <c r="AA3" s="5" t="s">
        <v>10</v>
      </c>
      <c r="AB3" s="5" t="s">
        <v>10</v>
      </c>
      <c r="AC3" s="5" t="s">
        <v>10</v>
      </c>
      <c r="AD3" s="6">
        <v>7.8730000000000002</v>
      </c>
      <c r="AE3" s="6">
        <v>2.7480000000000002</v>
      </c>
      <c r="AF3" s="6">
        <v>9.5000000000000001E-2</v>
      </c>
      <c r="AG3" s="6">
        <v>1.54</v>
      </c>
      <c r="AH3" s="5" t="s">
        <v>10</v>
      </c>
      <c r="AI3" s="6">
        <v>0.66200000000000003</v>
      </c>
      <c r="AJ3" s="6">
        <v>0.14099999999999999</v>
      </c>
      <c r="AK3" s="6">
        <v>1.8140000000000001</v>
      </c>
      <c r="AL3" s="5" t="s">
        <v>10</v>
      </c>
      <c r="AM3" s="6">
        <v>5.6000000000000001E-2</v>
      </c>
      <c r="AN3" s="6">
        <v>0.76700000000000002</v>
      </c>
      <c r="AO3" s="5" t="s">
        <v>10</v>
      </c>
      <c r="AP3" s="5" t="s">
        <v>10</v>
      </c>
      <c r="AQ3" s="5" t="s">
        <v>10</v>
      </c>
      <c r="AR3" s="6">
        <v>7.8230000000000004</v>
      </c>
      <c r="AS3" s="6" t="s">
        <v>10</v>
      </c>
      <c r="AT3" s="5">
        <f t="shared" si="0"/>
        <v>0.73263327948303714</v>
      </c>
      <c r="AU3" s="5">
        <f t="shared" si="1"/>
        <v>6.8043742405832316E-2</v>
      </c>
      <c r="AV3" s="5">
        <f t="shared" si="2"/>
        <v>0.28800000000000026</v>
      </c>
      <c r="AW3" s="5">
        <f t="shared" si="3"/>
        <v>0.82300000000000006</v>
      </c>
      <c r="AX3" s="5">
        <f t="shared" si="4"/>
        <v>0.17699999999999994</v>
      </c>
      <c r="AY3" s="5">
        <f t="shared" si="5"/>
        <v>1.2519999999999998</v>
      </c>
    </row>
    <row r="4" spans="1:51" ht="15.75">
      <c r="A4" s="2" t="s">
        <v>25</v>
      </c>
      <c r="B4" s="2" t="s">
        <v>39</v>
      </c>
      <c r="C4" s="2">
        <v>345</v>
      </c>
      <c r="D4" s="3">
        <v>5801</v>
      </c>
      <c r="E4" s="4">
        <v>34.9</v>
      </c>
      <c r="F4" s="4">
        <v>1.89</v>
      </c>
      <c r="G4" s="4">
        <v>15.75</v>
      </c>
      <c r="H4" s="5" t="s">
        <v>10</v>
      </c>
      <c r="I4" s="4">
        <v>12.33</v>
      </c>
      <c r="J4" s="4">
        <v>15.05</v>
      </c>
      <c r="K4" s="5" t="s">
        <v>10</v>
      </c>
      <c r="L4" s="4">
        <v>0.34</v>
      </c>
      <c r="M4" s="4">
        <v>7.32</v>
      </c>
      <c r="N4" s="5" t="s">
        <v>10</v>
      </c>
      <c r="O4" s="5" t="s">
        <v>10</v>
      </c>
      <c r="P4" s="5" t="s">
        <v>10</v>
      </c>
      <c r="Q4" s="4">
        <v>87.58</v>
      </c>
      <c r="R4" s="4">
        <v>2.806</v>
      </c>
      <c r="S4" s="4">
        <v>0.114</v>
      </c>
      <c r="T4" s="4">
        <v>1.492</v>
      </c>
      <c r="U4" s="5" t="s">
        <v>10</v>
      </c>
      <c r="V4" s="6">
        <v>0.82899999999999996</v>
      </c>
      <c r="W4" s="6">
        <v>1.804</v>
      </c>
      <c r="X4" s="6"/>
      <c r="Y4" s="6">
        <v>5.2999999999999999E-2</v>
      </c>
      <c r="Z4" s="6">
        <v>0.751</v>
      </c>
      <c r="AA4" s="5" t="s">
        <v>10</v>
      </c>
      <c r="AB4" s="5" t="s">
        <v>10</v>
      </c>
      <c r="AC4" s="5" t="s">
        <v>10</v>
      </c>
      <c r="AD4" s="6">
        <v>7.85</v>
      </c>
      <c r="AE4" s="6">
        <v>2.7879999999999998</v>
      </c>
      <c r="AF4" s="6">
        <v>0.114</v>
      </c>
      <c r="AG4" s="6">
        <v>1.4830000000000001</v>
      </c>
      <c r="AH4" s="5" t="s">
        <v>10</v>
      </c>
      <c r="AI4" s="6">
        <v>0.68100000000000005</v>
      </c>
      <c r="AJ4" s="6">
        <v>0.14299999999999999</v>
      </c>
      <c r="AK4" s="6">
        <v>1.792</v>
      </c>
      <c r="AL4" s="5" t="s">
        <v>10</v>
      </c>
      <c r="AM4" s="6">
        <v>5.2999999999999999E-2</v>
      </c>
      <c r="AN4" s="6">
        <v>0.746</v>
      </c>
      <c r="AO4" s="5" t="s">
        <v>10</v>
      </c>
      <c r="AP4" s="5" t="s">
        <v>10</v>
      </c>
      <c r="AQ4" s="5" t="s">
        <v>10</v>
      </c>
      <c r="AR4" s="6">
        <v>7.7990000000000004</v>
      </c>
      <c r="AS4" s="6" t="s">
        <v>10</v>
      </c>
      <c r="AT4" s="5">
        <f t="shared" si="0"/>
        <v>0.72462596037201787</v>
      </c>
      <c r="AU4" s="5">
        <f t="shared" si="1"/>
        <v>6.633291614518147E-2</v>
      </c>
      <c r="AV4" s="5">
        <f t="shared" si="2"/>
        <v>0.27099999999999991</v>
      </c>
      <c r="AW4" s="5">
        <f t="shared" si="3"/>
        <v>0.79900000000000004</v>
      </c>
      <c r="AX4" s="5">
        <f t="shared" si="4"/>
        <v>0.20099999999999996</v>
      </c>
      <c r="AY4" s="5">
        <f t="shared" si="5"/>
        <v>1.2120000000000002</v>
      </c>
    </row>
    <row r="5" spans="1:51" ht="15.75">
      <c r="A5" s="2" t="s">
        <v>25</v>
      </c>
      <c r="B5" s="2" t="s">
        <v>39</v>
      </c>
      <c r="C5" s="2">
        <v>347</v>
      </c>
      <c r="D5" s="3">
        <v>5822</v>
      </c>
      <c r="E5" s="4">
        <v>36.630000000000003</v>
      </c>
      <c r="F5" s="4">
        <v>2.0099999999999998</v>
      </c>
      <c r="G5" s="4">
        <v>15.62</v>
      </c>
      <c r="H5" s="5" t="s">
        <v>10</v>
      </c>
      <c r="I5" s="4">
        <v>13.14</v>
      </c>
      <c r="J5" s="4">
        <v>15.28</v>
      </c>
      <c r="K5" s="5" t="s">
        <v>10</v>
      </c>
      <c r="L5" s="4">
        <v>0.2</v>
      </c>
      <c r="M5" s="4">
        <v>7.95</v>
      </c>
      <c r="N5" s="5" t="s">
        <v>10</v>
      </c>
      <c r="O5" s="5" t="s">
        <v>10</v>
      </c>
      <c r="P5" s="5" t="s">
        <v>10</v>
      </c>
      <c r="Q5" s="4">
        <v>90.83</v>
      </c>
      <c r="R5" s="4">
        <v>2.8490000000000002</v>
      </c>
      <c r="S5" s="4">
        <v>0.11799999999999999</v>
      </c>
      <c r="T5" s="4">
        <v>1.4319999999999999</v>
      </c>
      <c r="U5" s="5" t="s">
        <v>10</v>
      </c>
      <c r="V5" s="6">
        <v>0.85499999999999998</v>
      </c>
      <c r="W5" s="6">
        <v>1.772</v>
      </c>
      <c r="X5" s="6"/>
      <c r="Y5" s="6">
        <v>0.03</v>
      </c>
      <c r="Z5" s="6">
        <v>0.78900000000000003</v>
      </c>
      <c r="AA5" s="5" t="s">
        <v>10</v>
      </c>
      <c r="AB5" s="5" t="s">
        <v>10</v>
      </c>
      <c r="AC5" s="5" t="s">
        <v>10</v>
      </c>
      <c r="AD5" s="6">
        <v>7.8440000000000003</v>
      </c>
      <c r="AE5" s="6">
        <v>2.839</v>
      </c>
      <c r="AF5" s="6">
        <v>0.11700000000000001</v>
      </c>
      <c r="AG5" s="6">
        <v>1.427</v>
      </c>
      <c r="AH5" s="5" t="s">
        <v>10</v>
      </c>
      <c r="AI5" s="6">
        <v>0.77200000000000002</v>
      </c>
      <c r="AJ5" s="6">
        <v>7.9000000000000001E-2</v>
      </c>
      <c r="AK5" s="6">
        <v>1.7649999999999999</v>
      </c>
      <c r="AL5" s="5" t="s">
        <v>10</v>
      </c>
      <c r="AM5" s="6">
        <v>0.03</v>
      </c>
      <c r="AN5" s="6">
        <v>0.78600000000000003</v>
      </c>
      <c r="AO5" s="5" t="s">
        <v>10</v>
      </c>
      <c r="AP5" s="5" t="s">
        <v>10</v>
      </c>
      <c r="AQ5" s="5" t="s">
        <v>10</v>
      </c>
      <c r="AR5" s="6">
        <v>7.8159999999999998</v>
      </c>
      <c r="AS5" s="6" t="s">
        <v>10</v>
      </c>
      <c r="AT5" s="5">
        <f t="shared" si="0"/>
        <v>0.69570358691367751</v>
      </c>
      <c r="AU5" s="5">
        <f t="shared" si="1"/>
        <v>3.6764705882352935E-2</v>
      </c>
      <c r="AV5" s="5">
        <f t="shared" si="2"/>
        <v>0.26600000000000001</v>
      </c>
      <c r="AW5" s="5">
        <f t="shared" si="3"/>
        <v>0.81600000000000006</v>
      </c>
      <c r="AX5" s="5">
        <f t="shared" si="4"/>
        <v>0.18399999999999994</v>
      </c>
      <c r="AY5" s="5">
        <f t="shared" si="5"/>
        <v>1.161</v>
      </c>
    </row>
    <row r="6" spans="1:51" ht="15.75">
      <c r="A6" s="2" t="s">
        <v>25</v>
      </c>
      <c r="B6" s="2" t="s">
        <v>39</v>
      </c>
      <c r="C6" s="2">
        <v>347</v>
      </c>
      <c r="D6" s="3">
        <v>5833</v>
      </c>
      <c r="E6" s="4">
        <v>36.68</v>
      </c>
      <c r="F6" s="4">
        <v>1.86</v>
      </c>
      <c r="G6" s="4">
        <v>16.59</v>
      </c>
      <c r="H6" s="5" t="s">
        <v>10</v>
      </c>
      <c r="I6" s="4">
        <v>13</v>
      </c>
      <c r="J6" s="4">
        <v>15.51</v>
      </c>
      <c r="K6" s="5" t="s">
        <v>10</v>
      </c>
      <c r="L6" s="4">
        <v>0.28999999999999998</v>
      </c>
      <c r="M6" s="4">
        <v>8.3800000000000008</v>
      </c>
      <c r="N6" s="5" t="s">
        <v>10</v>
      </c>
      <c r="O6" s="5" t="s">
        <v>10</v>
      </c>
      <c r="P6" s="5" t="s">
        <v>10</v>
      </c>
      <c r="Q6" s="4">
        <v>92.31</v>
      </c>
      <c r="R6" s="4">
        <v>2.8079999999999998</v>
      </c>
      <c r="S6" s="4">
        <v>0.107</v>
      </c>
      <c r="T6" s="4">
        <v>1.4970000000000001</v>
      </c>
      <c r="U6" s="5" t="s">
        <v>10</v>
      </c>
      <c r="V6" s="6">
        <v>0.83199999999999996</v>
      </c>
      <c r="W6" s="6">
        <v>1.77</v>
      </c>
      <c r="X6" s="6"/>
      <c r="Y6" s="6">
        <v>4.2999999999999997E-2</v>
      </c>
      <c r="Z6" s="6">
        <v>0.81799999999999995</v>
      </c>
      <c r="AA6" s="5" t="s">
        <v>10</v>
      </c>
      <c r="AB6" s="5" t="s">
        <v>10</v>
      </c>
      <c r="AC6" s="5" t="s">
        <v>10</v>
      </c>
      <c r="AD6" s="6">
        <v>7.875</v>
      </c>
      <c r="AE6" s="6">
        <v>2.802</v>
      </c>
      <c r="AF6" s="6">
        <v>0.107</v>
      </c>
      <c r="AG6" s="6">
        <v>1.494</v>
      </c>
      <c r="AH6" s="5" t="s">
        <v>10</v>
      </c>
      <c r="AI6" s="6">
        <v>0.78900000000000003</v>
      </c>
      <c r="AJ6" s="6">
        <v>4.2000000000000003E-2</v>
      </c>
      <c r="AK6" s="6">
        <v>1.766</v>
      </c>
      <c r="AL6" s="5" t="s">
        <v>10</v>
      </c>
      <c r="AM6" s="6">
        <v>4.2999999999999997E-2</v>
      </c>
      <c r="AN6" s="6">
        <v>0.81699999999999995</v>
      </c>
      <c r="AO6" s="5" t="s">
        <v>10</v>
      </c>
      <c r="AP6" s="5" t="s">
        <v>10</v>
      </c>
      <c r="AQ6" s="5" t="s">
        <v>10</v>
      </c>
      <c r="AR6" s="6">
        <v>7.86</v>
      </c>
      <c r="AS6" s="6" t="s">
        <v>10</v>
      </c>
      <c r="AT6" s="5">
        <f t="shared" si="0"/>
        <v>0.69119373776908022</v>
      </c>
      <c r="AU6" s="5">
        <f t="shared" si="1"/>
        <v>4.9999999999999996E-2</v>
      </c>
      <c r="AV6" s="5">
        <f t="shared" si="2"/>
        <v>0.29600000000000004</v>
      </c>
      <c r="AW6" s="5">
        <f t="shared" si="3"/>
        <v>0.86</v>
      </c>
      <c r="AX6" s="5">
        <f t="shared" si="4"/>
        <v>0.14000000000000001</v>
      </c>
      <c r="AY6" s="5">
        <f t="shared" si="5"/>
        <v>1.198</v>
      </c>
    </row>
    <row r="7" spans="1:51" ht="15.75">
      <c r="A7" s="2" t="s">
        <v>25</v>
      </c>
      <c r="B7" s="2" t="s">
        <v>39</v>
      </c>
      <c r="C7" s="2">
        <v>348</v>
      </c>
      <c r="D7" s="3">
        <v>5845</v>
      </c>
      <c r="E7" s="4">
        <v>36.53</v>
      </c>
      <c r="F7" s="4">
        <v>1.99</v>
      </c>
      <c r="G7" s="4">
        <v>17.77</v>
      </c>
      <c r="H7" s="5" t="s">
        <v>10</v>
      </c>
      <c r="I7" s="4">
        <v>12.02</v>
      </c>
      <c r="J7" s="4">
        <v>15.76</v>
      </c>
      <c r="K7" s="5" t="s">
        <v>10</v>
      </c>
      <c r="L7" s="4">
        <v>0.37</v>
      </c>
      <c r="M7" s="4">
        <v>8.9</v>
      </c>
      <c r="N7" s="5" t="s">
        <v>10</v>
      </c>
      <c r="O7" s="5" t="s">
        <v>10</v>
      </c>
      <c r="P7" s="5" t="s">
        <v>10</v>
      </c>
      <c r="Q7" s="4">
        <v>93.34</v>
      </c>
      <c r="R7" s="4">
        <v>2.7610000000000001</v>
      </c>
      <c r="S7" s="4">
        <v>0.113</v>
      </c>
      <c r="T7" s="4">
        <v>1.583</v>
      </c>
      <c r="U7" s="5" t="s">
        <v>10</v>
      </c>
      <c r="V7" s="6">
        <v>0.76</v>
      </c>
      <c r="W7" s="6">
        <v>1.776</v>
      </c>
      <c r="X7" s="6"/>
      <c r="Y7" s="6">
        <v>5.3999999999999999E-2</v>
      </c>
      <c r="Z7" s="6">
        <v>0.85799999999999998</v>
      </c>
      <c r="AA7" s="5" t="s">
        <v>10</v>
      </c>
      <c r="AB7" s="5" t="s">
        <v>10</v>
      </c>
      <c r="AC7" s="5" t="s">
        <v>10</v>
      </c>
      <c r="AD7" s="6">
        <v>7.9039999999999999</v>
      </c>
      <c r="AE7" s="6">
        <v>2.7639999999999998</v>
      </c>
      <c r="AF7" s="6">
        <v>0.113</v>
      </c>
      <c r="AG7" s="6">
        <v>1.585</v>
      </c>
      <c r="AH7" s="5" t="s">
        <v>10</v>
      </c>
      <c r="AI7" s="6">
        <v>0.76100000000000001</v>
      </c>
      <c r="AJ7" s="6" t="s">
        <v>10</v>
      </c>
      <c r="AK7" s="6">
        <v>1.778</v>
      </c>
      <c r="AL7" s="5" t="s">
        <v>10</v>
      </c>
      <c r="AM7" s="6">
        <v>5.3999999999999999E-2</v>
      </c>
      <c r="AN7" s="6">
        <v>0.85899999999999999</v>
      </c>
      <c r="AO7" s="5" t="s">
        <v>10</v>
      </c>
      <c r="AP7" s="5" t="s">
        <v>10</v>
      </c>
      <c r="AQ7" s="5" t="s">
        <v>10</v>
      </c>
      <c r="AR7" s="6">
        <v>7.9130000000000003</v>
      </c>
      <c r="AS7" s="6">
        <v>-2.5999999999999999E-2</v>
      </c>
      <c r="AT7" s="5">
        <f t="shared" si="0"/>
        <v>0.70027569909413157</v>
      </c>
      <c r="AU7" s="5">
        <f t="shared" si="1"/>
        <v>5.9145673603504929E-2</v>
      </c>
      <c r="AV7" s="5">
        <f t="shared" si="2"/>
        <v>0.34899999999999975</v>
      </c>
      <c r="AW7" s="5">
        <f t="shared" si="3"/>
        <v>0.91300000000000003</v>
      </c>
      <c r="AX7" s="5">
        <f t="shared" si="4"/>
        <v>8.6999999999999966E-2</v>
      </c>
      <c r="AY7" s="5">
        <f t="shared" si="5"/>
        <v>1.2360000000000002</v>
      </c>
    </row>
    <row r="8" spans="1:51" ht="15.75">
      <c r="A8" s="2" t="s">
        <v>25</v>
      </c>
      <c r="B8" s="2" t="s">
        <v>39</v>
      </c>
      <c r="C8" s="2">
        <v>349</v>
      </c>
      <c r="D8" s="3">
        <v>5858</v>
      </c>
      <c r="E8" s="4">
        <v>35.020000000000003</v>
      </c>
      <c r="F8" s="4">
        <v>2.0299999999999998</v>
      </c>
      <c r="G8" s="4">
        <v>15.94</v>
      </c>
      <c r="H8" s="5" t="s">
        <v>10</v>
      </c>
      <c r="I8" s="4">
        <v>13.28</v>
      </c>
      <c r="J8" s="4">
        <v>14.75</v>
      </c>
      <c r="K8" s="5" t="s">
        <v>10</v>
      </c>
      <c r="L8" s="4">
        <v>0.37</v>
      </c>
      <c r="M8" s="4">
        <v>7.47</v>
      </c>
      <c r="N8" s="5" t="s">
        <v>10</v>
      </c>
      <c r="O8" s="5" t="s">
        <v>10</v>
      </c>
      <c r="P8" s="5" t="s">
        <v>10</v>
      </c>
      <c r="Q8" s="4">
        <v>88.86</v>
      </c>
      <c r="R8" s="4">
        <v>2.7919999999999998</v>
      </c>
      <c r="S8" s="4">
        <v>0.122</v>
      </c>
      <c r="T8" s="4">
        <v>1.498</v>
      </c>
      <c r="U8" s="5" t="s">
        <v>10</v>
      </c>
      <c r="V8" s="6">
        <v>0.88500000000000001</v>
      </c>
      <c r="W8" s="6">
        <v>1.7529999999999999</v>
      </c>
      <c r="X8" s="6"/>
      <c r="Y8" s="6">
        <v>5.7000000000000002E-2</v>
      </c>
      <c r="Z8" s="6">
        <v>0.76</v>
      </c>
      <c r="AA8" s="5" t="s">
        <v>10</v>
      </c>
      <c r="AB8" s="5" t="s">
        <v>10</v>
      </c>
      <c r="AC8" s="5" t="s">
        <v>10</v>
      </c>
      <c r="AD8" s="6">
        <v>7.867</v>
      </c>
      <c r="AE8" s="6">
        <v>2.7719999999999998</v>
      </c>
      <c r="AF8" s="6">
        <v>0.121</v>
      </c>
      <c r="AG8" s="6">
        <v>1.4870000000000001</v>
      </c>
      <c r="AH8" s="5" t="s">
        <v>10</v>
      </c>
      <c r="AI8" s="6">
        <v>0.72199999999999998</v>
      </c>
      <c r="AJ8" s="6">
        <v>0.157</v>
      </c>
      <c r="AK8" s="6">
        <v>1.7410000000000001</v>
      </c>
      <c r="AL8" s="5" t="s">
        <v>10</v>
      </c>
      <c r="AM8" s="6">
        <v>5.7000000000000002E-2</v>
      </c>
      <c r="AN8" s="6">
        <v>0.754</v>
      </c>
      <c r="AO8" s="5" t="s">
        <v>10</v>
      </c>
      <c r="AP8" s="5" t="s">
        <v>10</v>
      </c>
      <c r="AQ8" s="5" t="s">
        <v>10</v>
      </c>
      <c r="AR8" s="6">
        <v>7.8109999999999999</v>
      </c>
      <c r="AS8" s="6" t="s">
        <v>10</v>
      </c>
      <c r="AT8" s="5">
        <f t="shared" si="0"/>
        <v>0.70686155095412107</v>
      </c>
      <c r="AU8" s="5">
        <f t="shared" si="1"/>
        <v>7.0283600493218246E-2</v>
      </c>
      <c r="AV8" s="5">
        <f t="shared" si="2"/>
        <v>0.2589999999999999</v>
      </c>
      <c r="AW8" s="5">
        <f t="shared" si="3"/>
        <v>0.81100000000000005</v>
      </c>
      <c r="AX8" s="5">
        <f t="shared" si="4"/>
        <v>0.18899999999999995</v>
      </c>
      <c r="AY8" s="5">
        <f t="shared" si="5"/>
        <v>1.2280000000000002</v>
      </c>
    </row>
    <row r="9" spans="1:51" ht="15.75">
      <c r="A9" s="2" t="s">
        <v>25</v>
      </c>
      <c r="B9" s="2" t="s">
        <v>39</v>
      </c>
      <c r="C9" s="2">
        <v>349</v>
      </c>
      <c r="D9" s="3">
        <v>5866</v>
      </c>
      <c r="E9" s="4">
        <v>34.46</v>
      </c>
      <c r="F9" s="4">
        <v>2.12</v>
      </c>
      <c r="G9" s="4">
        <v>14.96</v>
      </c>
      <c r="H9" s="5" t="s">
        <v>10</v>
      </c>
      <c r="I9" s="4">
        <v>12.37</v>
      </c>
      <c r="J9" s="4">
        <v>14.15</v>
      </c>
      <c r="K9" s="5" t="s">
        <v>10</v>
      </c>
      <c r="L9" s="4">
        <v>0.38</v>
      </c>
      <c r="M9" s="4">
        <v>7.92</v>
      </c>
      <c r="N9" s="5" t="s">
        <v>10</v>
      </c>
      <c r="O9" s="5" t="s">
        <v>10</v>
      </c>
      <c r="P9" s="5" t="s">
        <v>10</v>
      </c>
      <c r="Q9" s="4">
        <v>86.36</v>
      </c>
      <c r="R9" s="4">
        <v>2.8330000000000002</v>
      </c>
      <c r="S9" s="4">
        <v>0.13100000000000001</v>
      </c>
      <c r="T9" s="4">
        <v>1.4490000000000001</v>
      </c>
      <c r="U9" s="5" t="s">
        <v>10</v>
      </c>
      <c r="V9" s="6">
        <v>0.85</v>
      </c>
      <c r="W9" s="6">
        <v>1.734</v>
      </c>
      <c r="X9" s="6"/>
      <c r="Y9" s="6">
        <v>6.0999999999999999E-2</v>
      </c>
      <c r="Z9" s="6">
        <v>0.83099999999999996</v>
      </c>
      <c r="AA9" s="5" t="s">
        <v>10</v>
      </c>
      <c r="AB9" s="5" t="s">
        <v>10</v>
      </c>
      <c r="AC9" s="5" t="s">
        <v>10</v>
      </c>
      <c r="AD9" s="6">
        <v>7.8879999999999999</v>
      </c>
      <c r="AE9" s="6">
        <v>2.8340000000000001</v>
      </c>
      <c r="AF9" s="6">
        <v>0.13100000000000001</v>
      </c>
      <c r="AG9" s="6">
        <v>1.45</v>
      </c>
      <c r="AH9" s="5" t="s">
        <v>10</v>
      </c>
      <c r="AI9" s="6">
        <v>0.85099999999999998</v>
      </c>
      <c r="AJ9" s="6" t="s">
        <v>10</v>
      </c>
      <c r="AK9" s="6">
        <v>1.7350000000000001</v>
      </c>
      <c r="AL9" s="5" t="s">
        <v>10</v>
      </c>
      <c r="AM9" s="6">
        <v>6.0999999999999999E-2</v>
      </c>
      <c r="AN9" s="6">
        <v>0.83099999999999996</v>
      </c>
      <c r="AO9" s="5" t="s">
        <v>10</v>
      </c>
      <c r="AP9" s="5" t="s">
        <v>10</v>
      </c>
      <c r="AQ9" s="5" t="s">
        <v>10</v>
      </c>
      <c r="AR9" s="6">
        <v>7.891</v>
      </c>
      <c r="AS9" s="6">
        <v>-8.9999999999999993E-3</v>
      </c>
      <c r="AT9" s="5">
        <f t="shared" si="0"/>
        <v>0.67092034029389014</v>
      </c>
      <c r="AU9" s="5">
        <f t="shared" si="1"/>
        <v>6.838565022421525E-2</v>
      </c>
      <c r="AV9" s="5">
        <f t="shared" si="2"/>
        <v>0.28400000000000003</v>
      </c>
      <c r="AW9" s="5">
        <f t="shared" si="3"/>
        <v>0.8919999999999999</v>
      </c>
      <c r="AX9" s="5">
        <f t="shared" si="4"/>
        <v>0.1080000000000001</v>
      </c>
      <c r="AY9" s="5">
        <f t="shared" si="5"/>
        <v>1.1659999999999999</v>
      </c>
    </row>
    <row r="10" spans="1:51" ht="15.75">
      <c r="A10" s="7" t="s">
        <v>29</v>
      </c>
      <c r="B10" s="7" t="s">
        <v>42</v>
      </c>
      <c r="C10" s="7" t="s">
        <v>66</v>
      </c>
      <c r="D10" s="7">
        <v>30</v>
      </c>
      <c r="E10" s="5">
        <v>37.659999999999997</v>
      </c>
      <c r="F10" s="5">
        <v>1.88</v>
      </c>
      <c r="G10" s="5">
        <v>19.75</v>
      </c>
      <c r="H10" s="5" t="s">
        <v>10</v>
      </c>
      <c r="I10" s="5">
        <v>13.99</v>
      </c>
      <c r="J10" s="5">
        <v>15.42</v>
      </c>
      <c r="K10" s="5">
        <v>0.05</v>
      </c>
      <c r="L10" s="5">
        <v>0.76</v>
      </c>
      <c r="M10" s="5">
        <v>8.41</v>
      </c>
      <c r="N10" s="5" t="s">
        <v>10</v>
      </c>
      <c r="O10" s="5">
        <v>2.08</v>
      </c>
      <c r="P10" s="5" t="s">
        <v>10</v>
      </c>
      <c r="Q10" s="5">
        <v>100</v>
      </c>
      <c r="R10" s="5">
        <v>2.702</v>
      </c>
      <c r="S10" s="5">
        <v>0.10100000000000001</v>
      </c>
      <c r="T10" s="5">
        <v>1.67</v>
      </c>
      <c r="U10" s="5" t="s">
        <v>10</v>
      </c>
      <c r="V10" s="5">
        <v>0.83899999999999997</v>
      </c>
      <c r="W10" s="5">
        <v>1.649</v>
      </c>
      <c r="X10" s="5">
        <v>4.0000000000000001E-3</v>
      </c>
      <c r="Y10" s="5">
        <v>0.106</v>
      </c>
      <c r="Z10" s="5">
        <v>0.77</v>
      </c>
      <c r="AA10" s="5" t="s">
        <v>10</v>
      </c>
      <c r="AB10" s="5">
        <v>5.8000000000000003E-2</v>
      </c>
      <c r="AC10" s="5" t="s">
        <v>10</v>
      </c>
      <c r="AD10" s="5">
        <v>7.9009999999999998</v>
      </c>
      <c r="AE10" s="5">
        <v>2.694</v>
      </c>
      <c r="AF10" s="5">
        <v>0.10100000000000001</v>
      </c>
      <c r="AG10" s="5">
        <v>1.665</v>
      </c>
      <c r="AH10" s="5" t="s">
        <v>10</v>
      </c>
      <c r="AI10" s="5">
        <v>0.77100000000000002</v>
      </c>
      <c r="AJ10" s="5">
        <v>6.6000000000000003E-2</v>
      </c>
      <c r="AK10" s="5">
        <v>1.6439999999999999</v>
      </c>
      <c r="AL10" s="5">
        <v>4.0000000000000001E-3</v>
      </c>
      <c r="AM10" s="5">
        <v>0.105</v>
      </c>
      <c r="AN10" s="5">
        <v>0.76700000000000002</v>
      </c>
      <c r="AO10" s="5" t="s">
        <v>10</v>
      </c>
      <c r="AP10" s="5">
        <v>5.8000000000000003E-2</v>
      </c>
      <c r="AQ10" s="5" t="s">
        <v>10</v>
      </c>
      <c r="AR10" s="5">
        <v>7.8769999999999998</v>
      </c>
      <c r="AS10" s="5" t="s">
        <v>10</v>
      </c>
      <c r="AT10" s="5">
        <f t="shared" si="0"/>
        <v>0.68074534161490674</v>
      </c>
      <c r="AU10" s="5">
        <f t="shared" si="1"/>
        <v>0.12041284403669725</v>
      </c>
      <c r="AV10" s="5">
        <f t="shared" si="2"/>
        <v>0.35899999999999999</v>
      </c>
      <c r="AW10" s="5">
        <f t="shared" si="3"/>
        <v>0.872</v>
      </c>
      <c r="AX10" s="5">
        <f t="shared" si="4"/>
        <v>0.128</v>
      </c>
      <c r="AY10" s="5">
        <f t="shared" si="5"/>
        <v>1.306</v>
      </c>
    </row>
    <row r="11" spans="1:51" ht="15.75">
      <c r="A11" s="7" t="s">
        <v>29</v>
      </c>
      <c r="B11" s="7" t="s">
        <v>42</v>
      </c>
      <c r="C11" s="7" t="s">
        <v>67</v>
      </c>
      <c r="D11" s="7">
        <v>62</v>
      </c>
      <c r="E11" s="5">
        <v>37.380000000000003</v>
      </c>
      <c r="F11" s="5">
        <v>1.61</v>
      </c>
      <c r="G11" s="5">
        <v>19.89</v>
      </c>
      <c r="H11" s="5" t="s">
        <v>10</v>
      </c>
      <c r="I11" s="5">
        <v>14.74</v>
      </c>
      <c r="J11" s="5">
        <v>15.26</v>
      </c>
      <c r="K11" s="5" t="s">
        <v>10</v>
      </c>
      <c r="L11" s="5">
        <v>0.52</v>
      </c>
      <c r="M11" s="5">
        <v>7.86</v>
      </c>
      <c r="N11" s="5" t="s">
        <v>10</v>
      </c>
      <c r="O11" s="5">
        <v>2.73</v>
      </c>
      <c r="P11" s="5" t="s">
        <v>10</v>
      </c>
      <c r="Q11" s="5">
        <v>99.99</v>
      </c>
      <c r="R11" s="5">
        <v>2.6909999999999998</v>
      </c>
      <c r="S11" s="5">
        <v>8.6999999999999994E-2</v>
      </c>
      <c r="T11" s="5">
        <v>1.6879999999999999</v>
      </c>
      <c r="U11" s="5" t="s">
        <v>10</v>
      </c>
      <c r="V11" s="5">
        <v>0.88700000000000001</v>
      </c>
      <c r="W11" s="5">
        <v>1.6379999999999999</v>
      </c>
      <c r="X11" s="5" t="s">
        <v>10</v>
      </c>
      <c r="Y11" s="5">
        <v>7.2999999999999995E-2</v>
      </c>
      <c r="Z11" s="5">
        <v>0.72199999999999998</v>
      </c>
      <c r="AA11" s="5" t="s">
        <v>10</v>
      </c>
      <c r="AB11" s="5">
        <v>7.6999999999999999E-2</v>
      </c>
      <c r="AC11" s="5" t="s">
        <v>10</v>
      </c>
      <c r="AD11" s="5">
        <v>7.8620000000000001</v>
      </c>
      <c r="AE11" s="5">
        <v>2.665</v>
      </c>
      <c r="AF11" s="5">
        <v>8.5999999999999993E-2</v>
      </c>
      <c r="AG11" s="5">
        <v>1.671</v>
      </c>
      <c r="AH11" s="5" t="s">
        <v>10</v>
      </c>
      <c r="AI11" s="5">
        <v>0.66700000000000004</v>
      </c>
      <c r="AJ11" s="5">
        <v>0.21199999999999999</v>
      </c>
      <c r="AK11" s="5">
        <v>1.6220000000000001</v>
      </c>
      <c r="AL11" s="5" t="s">
        <v>10</v>
      </c>
      <c r="AM11" s="5">
        <v>7.1999999999999995E-2</v>
      </c>
      <c r="AN11" s="5">
        <v>0.71499999999999997</v>
      </c>
      <c r="AO11" s="5" t="s">
        <v>10</v>
      </c>
      <c r="AP11" s="5">
        <v>7.5999999999999998E-2</v>
      </c>
      <c r="AQ11" s="5" t="s">
        <v>10</v>
      </c>
      <c r="AR11" s="5">
        <v>7.7869999999999999</v>
      </c>
      <c r="AS11" s="5" t="s">
        <v>10</v>
      </c>
      <c r="AT11" s="5">
        <f t="shared" si="0"/>
        <v>0.70860637833114892</v>
      </c>
      <c r="AU11" s="5">
        <f t="shared" si="1"/>
        <v>9.1486658195679804E-2</v>
      </c>
      <c r="AV11" s="5">
        <f t="shared" si="2"/>
        <v>0.33600000000000008</v>
      </c>
      <c r="AW11" s="5">
        <f t="shared" si="3"/>
        <v>0.78699999999999992</v>
      </c>
      <c r="AX11" s="5">
        <f t="shared" si="4"/>
        <v>0.21300000000000008</v>
      </c>
      <c r="AY11" s="5">
        <f t="shared" si="5"/>
        <v>1.335</v>
      </c>
    </row>
    <row r="12" spans="1:51" ht="15.75">
      <c r="A12" s="7" t="s">
        <v>29</v>
      </c>
      <c r="B12" s="7" t="s">
        <v>42</v>
      </c>
      <c r="C12" s="7" t="s">
        <v>68</v>
      </c>
      <c r="D12" s="7">
        <v>72</v>
      </c>
      <c r="E12" s="5">
        <v>37.880000000000003</v>
      </c>
      <c r="F12" s="5">
        <v>2</v>
      </c>
      <c r="G12" s="5">
        <v>19.05</v>
      </c>
      <c r="H12" s="5" t="s">
        <v>10</v>
      </c>
      <c r="I12" s="5">
        <v>13.87</v>
      </c>
      <c r="J12" s="5">
        <v>15.44</v>
      </c>
      <c r="K12" s="5" t="s">
        <v>10</v>
      </c>
      <c r="L12" s="5">
        <v>0.68</v>
      </c>
      <c r="M12" s="5">
        <v>8.31</v>
      </c>
      <c r="N12" s="5" t="s">
        <v>10</v>
      </c>
      <c r="O12" s="5">
        <v>2.76</v>
      </c>
      <c r="P12" s="5" t="s">
        <v>10</v>
      </c>
      <c r="Q12" s="5">
        <v>99.99</v>
      </c>
      <c r="R12" s="5">
        <v>2.7309999999999999</v>
      </c>
      <c r="S12" s="5">
        <v>0.108</v>
      </c>
      <c r="T12" s="5">
        <v>1.6180000000000001</v>
      </c>
      <c r="U12" s="5" t="s">
        <v>10</v>
      </c>
      <c r="V12" s="5">
        <v>0.83599999999999997</v>
      </c>
      <c r="W12" s="5">
        <v>1.659</v>
      </c>
      <c r="X12" s="5" t="s">
        <v>10</v>
      </c>
      <c r="Y12" s="5">
        <v>9.5000000000000001E-2</v>
      </c>
      <c r="Z12" s="5">
        <v>0.76400000000000001</v>
      </c>
      <c r="AA12" s="5" t="s">
        <v>10</v>
      </c>
      <c r="AB12" s="5">
        <v>7.8E-2</v>
      </c>
      <c r="AC12" s="5" t="s">
        <v>10</v>
      </c>
      <c r="AD12" s="5">
        <v>7.89</v>
      </c>
      <c r="AE12" s="5">
        <v>2.7189999999999999</v>
      </c>
      <c r="AF12" s="5">
        <v>0.108</v>
      </c>
      <c r="AG12" s="5">
        <v>1.611</v>
      </c>
      <c r="AH12" s="5" t="s">
        <v>10</v>
      </c>
      <c r="AI12" s="5">
        <v>0.73699999999999999</v>
      </c>
      <c r="AJ12" s="5">
        <v>9.6000000000000002E-2</v>
      </c>
      <c r="AK12" s="5">
        <v>1.6519999999999999</v>
      </c>
      <c r="AL12" s="5" t="s">
        <v>10</v>
      </c>
      <c r="AM12" s="5">
        <v>9.5000000000000001E-2</v>
      </c>
      <c r="AN12" s="5">
        <v>0.76100000000000001</v>
      </c>
      <c r="AO12" s="5" t="s">
        <v>10</v>
      </c>
      <c r="AP12" s="5">
        <v>7.8E-2</v>
      </c>
      <c r="AQ12" s="5" t="s">
        <v>10</v>
      </c>
      <c r="AR12" s="5">
        <v>7.8550000000000004</v>
      </c>
      <c r="AS12" s="5" t="s">
        <v>10</v>
      </c>
      <c r="AT12" s="5">
        <f t="shared" si="0"/>
        <v>0.69150272080368358</v>
      </c>
      <c r="AU12" s="5">
        <f t="shared" si="1"/>
        <v>0.11098130841121495</v>
      </c>
      <c r="AV12" s="5">
        <f t="shared" si="2"/>
        <v>0.32999999999999985</v>
      </c>
      <c r="AW12" s="5">
        <f t="shared" si="3"/>
        <v>0.85599999999999998</v>
      </c>
      <c r="AX12" s="5">
        <f t="shared" si="4"/>
        <v>0.14400000000000002</v>
      </c>
      <c r="AY12" s="5">
        <f t="shared" si="5"/>
        <v>1.2810000000000001</v>
      </c>
    </row>
    <row r="13" spans="1:51" ht="15.75">
      <c r="A13" s="7" t="s">
        <v>29</v>
      </c>
      <c r="B13" s="7" t="s">
        <v>42</v>
      </c>
      <c r="C13" s="7" t="s">
        <v>69</v>
      </c>
      <c r="D13" s="7">
        <v>75</v>
      </c>
      <c r="E13" s="5">
        <v>38.39</v>
      </c>
      <c r="F13" s="5">
        <v>2.0099999999999998</v>
      </c>
      <c r="G13" s="5">
        <v>19.05</v>
      </c>
      <c r="H13" s="5" t="s">
        <v>10</v>
      </c>
      <c r="I13" s="5">
        <v>14.29</v>
      </c>
      <c r="J13" s="5">
        <v>14.7</v>
      </c>
      <c r="K13" s="5" t="s">
        <v>10</v>
      </c>
      <c r="L13" s="5">
        <v>0.72</v>
      </c>
      <c r="M13" s="5">
        <v>8.18</v>
      </c>
      <c r="N13" s="5" t="s">
        <v>10</v>
      </c>
      <c r="O13" s="5">
        <v>2.66</v>
      </c>
      <c r="P13" s="5" t="s">
        <v>10</v>
      </c>
      <c r="Q13" s="5">
        <v>100</v>
      </c>
      <c r="R13" s="5">
        <v>2.7639999999999998</v>
      </c>
      <c r="S13" s="5">
        <v>0.109</v>
      </c>
      <c r="T13" s="5">
        <v>1.6160000000000001</v>
      </c>
      <c r="U13" s="5" t="s">
        <v>10</v>
      </c>
      <c r="V13" s="5">
        <v>0.86</v>
      </c>
      <c r="W13" s="5">
        <v>1.5780000000000001</v>
      </c>
      <c r="X13" s="5" t="s">
        <v>10</v>
      </c>
      <c r="Y13" s="5">
        <v>0.10100000000000001</v>
      </c>
      <c r="Z13" s="5">
        <v>0.751</v>
      </c>
      <c r="AA13" s="5" t="s">
        <v>10</v>
      </c>
      <c r="AB13" s="5">
        <v>7.4999999999999997E-2</v>
      </c>
      <c r="AC13" s="5" t="s">
        <v>10</v>
      </c>
      <c r="AD13" s="5">
        <v>7.8540000000000001</v>
      </c>
      <c r="AE13" s="5">
        <v>2.7629999999999999</v>
      </c>
      <c r="AF13" s="5">
        <v>0.109</v>
      </c>
      <c r="AG13" s="5">
        <v>1.6160000000000001</v>
      </c>
      <c r="AH13" s="5" t="s">
        <v>10</v>
      </c>
      <c r="AI13" s="5">
        <v>0.85299999999999998</v>
      </c>
      <c r="AJ13" s="5">
        <v>7.0000000000000001E-3</v>
      </c>
      <c r="AK13" s="5">
        <v>1.577</v>
      </c>
      <c r="AL13" s="5" t="s">
        <v>10</v>
      </c>
      <c r="AM13" s="5">
        <v>0.1</v>
      </c>
      <c r="AN13" s="5">
        <v>0.751</v>
      </c>
      <c r="AO13" s="5" t="s">
        <v>10</v>
      </c>
      <c r="AP13" s="5">
        <v>7.4999999999999997E-2</v>
      </c>
      <c r="AQ13" s="5" t="s">
        <v>10</v>
      </c>
      <c r="AR13" s="5">
        <v>7.8520000000000003</v>
      </c>
      <c r="AS13" s="5" t="s">
        <v>10</v>
      </c>
      <c r="AT13" s="5">
        <f t="shared" si="0"/>
        <v>0.64897119341563791</v>
      </c>
      <c r="AU13" s="5">
        <f t="shared" si="1"/>
        <v>0.11750881316098709</v>
      </c>
      <c r="AV13" s="5">
        <f t="shared" si="2"/>
        <v>0.379</v>
      </c>
      <c r="AW13" s="5">
        <f t="shared" si="3"/>
        <v>0.85099999999999998</v>
      </c>
      <c r="AX13" s="5">
        <f t="shared" si="4"/>
        <v>0.14900000000000002</v>
      </c>
      <c r="AY13" s="5">
        <f t="shared" si="5"/>
        <v>1.2370000000000001</v>
      </c>
    </row>
    <row r="14" spans="1:51" ht="15.75">
      <c r="A14" s="7" t="s">
        <v>29</v>
      </c>
      <c r="B14" s="7" t="s">
        <v>42</v>
      </c>
      <c r="C14" s="7" t="s">
        <v>69</v>
      </c>
      <c r="D14" s="7">
        <v>78</v>
      </c>
      <c r="E14" s="5">
        <v>38.58</v>
      </c>
      <c r="F14" s="5">
        <v>2.19</v>
      </c>
      <c r="G14" s="5">
        <v>19.14</v>
      </c>
      <c r="H14" s="5" t="s">
        <v>10</v>
      </c>
      <c r="I14" s="5">
        <v>14.2</v>
      </c>
      <c r="J14" s="5">
        <v>14.88</v>
      </c>
      <c r="K14" s="5" t="s">
        <v>10</v>
      </c>
      <c r="L14" s="5">
        <v>0.63</v>
      </c>
      <c r="M14" s="5">
        <v>7.88</v>
      </c>
      <c r="N14" s="5" t="s">
        <v>10</v>
      </c>
      <c r="O14" s="5">
        <v>2.4900000000000002</v>
      </c>
      <c r="P14" s="5" t="s">
        <v>10</v>
      </c>
      <c r="Q14" s="5">
        <v>99.99</v>
      </c>
      <c r="R14" s="5">
        <v>2.7679999999999998</v>
      </c>
      <c r="S14" s="5">
        <v>0.11799999999999999</v>
      </c>
      <c r="T14" s="5">
        <v>1.6180000000000001</v>
      </c>
      <c r="U14" s="5" t="s">
        <v>10</v>
      </c>
      <c r="V14" s="5">
        <v>0.85199999999999998</v>
      </c>
      <c r="W14" s="5">
        <v>1.5920000000000001</v>
      </c>
      <c r="X14" s="5" t="s">
        <v>10</v>
      </c>
      <c r="Y14" s="5">
        <v>8.7999999999999995E-2</v>
      </c>
      <c r="Z14" s="5">
        <v>0.72099999999999997</v>
      </c>
      <c r="AA14" s="5" t="s">
        <v>10</v>
      </c>
      <c r="AB14" s="5">
        <v>7.0000000000000007E-2</v>
      </c>
      <c r="AC14" s="5" t="s">
        <v>10</v>
      </c>
      <c r="AD14" s="5">
        <v>7.827</v>
      </c>
      <c r="AE14" s="5">
        <v>2.7610000000000001</v>
      </c>
      <c r="AF14" s="5">
        <v>0.11799999999999999</v>
      </c>
      <c r="AG14" s="5">
        <v>1.6140000000000001</v>
      </c>
      <c r="AH14" s="5" t="s">
        <v>10</v>
      </c>
      <c r="AI14" s="5">
        <v>0.79200000000000004</v>
      </c>
      <c r="AJ14" s="5">
        <v>5.7000000000000002E-2</v>
      </c>
      <c r="AK14" s="5">
        <v>1.587</v>
      </c>
      <c r="AL14" s="5" t="s">
        <v>10</v>
      </c>
      <c r="AM14" s="5">
        <v>8.6999999999999994E-2</v>
      </c>
      <c r="AN14" s="5">
        <v>0.71899999999999997</v>
      </c>
      <c r="AO14" s="5" t="s">
        <v>10</v>
      </c>
      <c r="AP14" s="5">
        <v>7.0000000000000007E-2</v>
      </c>
      <c r="AQ14" s="5" t="s">
        <v>10</v>
      </c>
      <c r="AR14" s="5">
        <v>7.8070000000000004</v>
      </c>
      <c r="AS14" s="5" t="s">
        <v>10</v>
      </c>
      <c r="AT14" s="5">
        <f t="shared" si="0"/>
        <v>0.66708701134930637</v>
      </c>
      <c r="AU14" s="5">
        <f t="shared" si="1"/>
        <v>0.10794044665012408</v>
      </c>
      <c r="AV14" s="5">
        <f t="shared" si="2"/>
        <v>0.37500000000000022</v>
      </c>
      <c r="AW14" s="5">
        <f t="shared" si="3"/>
        <v>0.80599999999999994</v>
      </c>
      <c r="AX14" s="5">
        <f t="shared" si="4"/>
        <v>0.19400000000000006</v>
      </c>
      <c r="AY14" s="5">
        <f t="shared" si="5"/>
        <v>1.2389999999999999</v>
      </c>
    </row>
    <row r="15" spans="1:51" ht="15.75">
      <c r="A15" s="7" t="s">
        <v>29</v>
      </c>
      <c r="B15" s="7" t="s">
        <v>42</v>
      </c>
      <c r="C15" s="7" t="s">
        <v>69</v>
      </c>
      <c r="D15" s="7">
        <v>79</v>
      </c>
      <c r="E15" s="5">
        <v>39.03</v>
      </c>
      <c r="F15" s="5">
        <v>1.76</v>
      </c>
      <c r="G15" s="5">
        <v>19.489999999999998</v>
      </c>
      <c r="H15" s="5" t="s">
        <v>10</v>
      </c>
      <c r="I15" s="5">
        <v>14.66</v>
      </c>
      <c r="J15" s="5">
        <v>15.2</v>
      </c>
      <c r="K15" s="5">
        <v>0.23</v>
      </c>
      <c r="L15" s="5">
        <v>0.65</v>
      </c>
      <c r="M15" s="5">
        <v>7.16</v>
      </c>
      <c r="N15" s="5" t="s">
        <v>10</v>
      </c>
      <c r="O15" s="5">
        <v>1.82</v>
      </c>
      <c r="P15" s="5" t="s">
        <v>10</v>
      </c>
      <c r="Q15" s="5">
        <v>100</v>
      </c>
      <c r="R15" s="5">
        <v>2.7709999999999999</v>
      </c>
      <c r="S15" s="5">
        <v>9.4E-2</v>
      </c>
      <c r="T15" s="5">
        <v>1.631</v>
      </c>
      <c r="U15" s="5" t="s">
        <v>10</v>
      </c>
      <c r="V15" s="5">
        <v>0.871</v>
      </c>
      <c r="W15" s="5">
        <v>1.609</v>
      </c>
      <c r="X15" s="5">
        <v>1.7000000000000001E-2</v>
      </c>
      <c r="Y15" s="5">
        <v>8.8999999999999996E-2</v>
      </c>
      <c r="Z15" s="5">
        <v>0.64900000000000002</v>
      </c>
      <c r="AA15" s="5" t="s">
        <v>10</v>
      </c>
      <c r="AB15" s="5">
        <v>5.0999999999999997E-2</v>
      </c>
      <c r="AC15" s="5" t="s">
        <v>10</v>
      </c>
      <c r="AD15" s="5">
        <v>7.782</v>
      </c>
      <c r="AE15" s="5">
        <v>2.7610000000000001</v>
      </c>
      <c r="AF15" s="5">
        <v>9.4E-2</v>
      </c>
      <c r="AG15" s="5">
        <v>1.625</v>
      </c>
      <c r="AH15" s="5" t="s">
        <v>10</v>
      </c>
      <c r="AI15" s="5">
        <v>0.78400000000000003</v>
      </c>
      <c r="AJ15" s="5">
        <v>8.3000000000000004E-2</v>
      </c>
      <c r="AK15" s="5">
        <v>1.603</v>
      </c>
      <c r="AL15" s="5">
        <v>1.7000000000000001E-2</v>
      </c>
      <c r="AM15" s="5">
        <v>8.8999999999999996E-2</v>
      </c>
      <c r="AN15" s="5">
        <v>0.64600000000000002</v>
      </c>
      <c r="AO15" s="5" t="s">
        <v>10</v>
      </c>
      <c r="AP15" s="5">
        <v>0.05</v>
      </c>
      <c r="AQ15" s="5" t="s">
        <v>10</v>
      </c>
      <c r="AR15" s="5">
        <v>7.7530000000000001</v>
      </c>
      <c r="AS15" s="5" t="s">
        <v>10</v>
      </c>
      <c r="AT15" s="5">
        <f t="shared" si="0"/>
        <v>0.67155425219941345</v>
      </c>
      <c r="AU15" s="5">
        <f t="shared" si="1"/>
        <v>0.12108843537414965</v>
      </c>
      <c r="AV15" s="5">
        <f t="shared" si="2"/>
        <v>0.38600000000000012</v>
      </c>
      <c r="AW15" s="5">
        <f t="shared" si="3"/>
        <v>0.73499999999999999</v>
      </c>
      <c r="AX15" s="5">
        <f t="shared" si="4"/>
        <v>0.26500000000000001</v>
      </c>
      <c r="AY15" s="5">
        <f t="shared" si="5"/>
        <v>1.2389999999999999</v>
      </c>
    </row>
    <row r="16" spans="1:51" ht="15.75">
      <c r="A16" s="7" t="s">
        <v>29</v>
      </c>
      <c r="B16" s="7" t="s">
        <v>42</v>
      </c>
      <c r="C16" s="7">
        <v>4</v>
      </c>
      <c r="D16" s="7">
        <v>90</v>
      </c>
      <c r="E16" s="5">
        <v>37.1</v>
      </c>
      <c r="F16" s="5">
        <v>2.0099999999999998</v>
      </c>
      <c r="G16" s="5">
        <v>19.23</v>
      </c>
      <c r="H16" s="5" t="s">
        <v>10</v>
      </c>
      <c r="I16" s="5">
        <v>14.51</v>
      </c>
      <c r="J16" s="5">
        <v>15.16</v>
      </c>
      <c r="K16" s="5" t="s">
        <v>10</v>
      </c>
      <c r="L16" s="5">
        <v>0.67</v>
      </c>
      <c r="M16" s="5">
        <v>8.1999999999999993</v>
      </c>
      <c r="N16" s="5" t="s">
        <v>10</v>
      </c>
      <c r="O16" s="5">
        <v>3.11</v>
      </c>
      <c r="P16" s="5" t="s">
        <v>10</v>
      </c>
      <c r="Q16" s="5">
        <v>99.99</v>
      </c>
      <c r="R16" s="5">
        <v>2.6930000000000001</v>
      </c>
      <c r="S16" s="5">
        <v>0.11</v>
      </c>
      <c r="T16" s="5">
        <v>1.645</v>
      </c>
      <c r="U16" s="5" t="s">
        <v>10</v>
      </c>
      <c r="V16" s="5">
        <v>0.88100000000000001</v>
      </c>
      <c r="W16" s="5">
        <v>1.64</v>
      </c>
      <c r="X16" s="5" t="s">
        <v>10</v>
      </c>
      <c r="Y16" s="5">
        <v>9.4E-2</v>
      </c>
      <c r="Z16" s="5">
        <v>0.75900000000000001</v>
      </c>
      <c r="AA16" s="5" t="s">
        <v>10</v>
      </c>
      <c r="AB16" s="5">
        <v>8.7999999999999995E-2</v>
      </c>
      <c r="AC16" s="5" t="s">
        <v>10</v>
      </c>
      <c r="AD16" s="5">
        <v>7.9109999999999996</v>
      </c>
      <c r="AE16" s="5">
        <v>2.6709999999999998</v>
      </c>
      <c r="AF16" s="5">
        <v>0.109</v>
      </c>
      <c r="AG16" s="5">
        <v>1.6319999999999999</v>
      </c>
      <c r="AH16" s="5" t="s">
        <v>10</v>
      </c>
      <c r="AI16" s="5">
        <v>0.69399999999999995</v>
      </c>
      <c r="AJ16" s="5">
        <v>0.18</v>
      </c>
      <c r="AK16" s="5">
        <v>1.627</v>
      </c>
      <c r="AL16" s="5" t="s">
        <v>10</v>
      </c>
      <c r="AM16" s="5">
        <v>9.4E-2</v>
      </c>
      <c r="AN16" s="5">
        <v>0.753</v>
      </c>
      <c r="AO16" s="5" t="s">
        <v>10</v>
      </c>
      <c r="AP16" s="5">
        <v>8.7999999999999995E-2</v>
      </c>
      <c r="AQ16" s="5" t="s">
        <v>10</v>
      </c>
      <c r="AR16" s="5">
        <v>7.8470000000000004</v>
      </c>
      <c r="AS16" s="5" t="s">
        <v>10</v>
      </c>
      <c r="AT16" s="5">
        <f t="shared" si="0"/>
        <v>0.70099095217578633</v>
      </c>
      <c r="AU16" s="5">
        <f t="shared" si="1"/>
        <v>0.11097992916174734</v>
      </c>
      <c r="AV16" s="5">
        <f t="shared" si="2"/>
        <v>0.30299999999999971</v>
      </c>
      <c r="AW16" s="5">
        <f t="shared" si="3"/>
        <v>0.84699999999999998</v>
      </c>
      <c r="AX16" s="5">
        <f t="shared" si="4"/>
        <v>0.15300000000000002</v>
      </c>
      <c r="AY16" s="5">
        <f t="shared" si="5"/>
        <v>1.3290000000000002</v>
      </c>
    </row>
    <row r="17" spans="1:51" ht="15.75">
      <c r="A17" s="7" t="s">
        <v>29</v>
      </c>
      <c r="B17" s="7" t="s">
        <v>42</v>
      </c>
      <c r="C17" s="7">
        <v>4</v>
      </c>
      <c r="D17" s="7">
        <v>91</v>
      </c>
      <c r="E17" s="5">
        <v>38.020000000000003</v>
      </c>
      <c r="F17" s="5">
        <v>2.27</v>
      </c>
      <c r="G17" s="5">
        <v>19.02</v>
      </c>
      <c r="H17" s="5" t="s">
        <v>10</v>
      </c>
      <c r="I17" s="5">
        <v>13.95</v>
      </c>
      <c r="J17" s="5">
        <v>15.89</v>
      </c>
      <c r="K17" s="5" t="s">
        <v>10</v>
      </c>
      <c r="L17" s="5">
        <v>0.59</v>
      </c>
      <c r="M17" s="5">
        <v>8.59</v>
      </c>
      <c r="N17" s="5" t="s">
        <v>10</v>
      </c>
      <c r="O17" s="5">
        <v>1.67</v>
      </c>
      <c r="P17" s="5" t="s">
        <v>10</v>
      </c>
      <c r="Q17" s="5">
        <v>100</v>
      </c>
      <c r="R17" s="5">
        <v>2.726</v>
      </c>
      <c r="S17" s="5">
        <v>0.122</v>
      </c>
      <c r="T17" s="5">
        <v>1.607</v>
      </c>
      <c r="U17" s="5" t="s">
        <v>10</v>
      </c>
      <c r="V17" s="5">
        <v>0.83599999999999997</v>
      </c>
      <c r="W17" s="5">
        <v>1.698</v>
      </c>
      <c r="X17" s="5" t="s">
        <v>10</v>
      </c>
      <c r="Y17" s="5">
        <v>8.2000000000000003E-2</v>
      </c>
      <c r="Z17" s="5">
        <v>0.78600000000000003</v>
      </c>
      <c r="AA17" s="5" t="s">
        <v>10</v>
      </c>
      <c r="AB17" s="5">
        <v>4.7E-2</v>
      </c>
      <c r="AC17" s="5" t="s">
        <v>10</v>
      </c>
      <c r="AD17" s="5">
        <v>7.9050000000000002</v>
      </c>
      <c r="AE17" s="5">
        <v>2.7109999999999999</v>
      </c>
      <c r="AF17" s="5">
        <v>0.122</v>
      </c>
      <c r="AG17" s="5">
        <v>1.599</v>
      </c>
      <c r="AH17" s="5" t="s">
        <v>10</v>
      </c>
      <c r="AI17" s="5">
        <v>0.71699999999999997</v>
      </c>
      <c r="AJ17" s="5">
        <v>0.115</v>
      </c>
      <c r="AK17" s="5">
        <v>1.6890000000000001</v>
      </c>
      <c r="AL17" s="5" t="s">
        <v>10</v>
      </c>
      <c r="AM17" s="5">
        <v>8.2000000000000003E-2</v>
      </c>
      <c r="AN17" s="5">
        <v>0.78200000000000003</v>
      </c>
      <c r="AO17" s="5" t="s">
        <v>10</v>
      </c>
      <c r="AP17" s="5">
        <v>4.7E-2</v>
      </c>
      <c r="AQ17" s="5" t="s">
        <v>10</v>
      </c>
      <c r="AR17" s="5">
        <v>7.8630000000000004</v>
      </c>
      <c r="AS17" s="5" t="s">
        <v>10</v>
      </c>
      <c r="AT17" s="5">
        <f t="shared" si="0"/>
        <v>0.70199501246882789</v>
      </c>
      <c r="AU17" s="5">
        <f t="shared" si="1"/>
        <v>9.4907407407407413E-2</v>
      </c>
      <c r="AV17" s="5">
        <f t="shared" si="2"/>
        <v>0.30999999999999983</v>
      </c>
      <c r="AW17" s="5">
        <f t="shared" si="3"/>
        <v>0.86399999999999999</v>
      </c>
      <c r="AX17" s="5">
        <f t="shared" si="4"/>
        <v>0.13600000000000001</v>
      </c>
      <c r="AY17" s="5">
        <f t="shared" si="5"/>
        <v>1.2890000000000001</v>
      </c>
    </row>
    <row r="18" spans="1:51" ht="15.75">
      <c r="A18" s="7" t="s">
        <v>22</v>
      </c>
      <c r="B18" s="7" t="s">
        <v>42</v>
      </c>
      <c r="C18" s="7">
        <v>109</v>
      </c>
      <c r="D18" s="7">
        <v>1591</v>
      </c>
      <c r="E18" s="5">
        <v>35.96</v>
      </c>
      <c r="F18" s="5">
        <v>1.84</v>
      </c>
      <c r="G18" s="5">
        <v>16.95</v>
      </c>
      <c r="H18" s="5" t="s">
        <v>10</v>
      </c>
      <c r="I18" s="5">
        <v>14.93</v>
      </c>
      <c r="J18" s="5">
        <v>14.34</v>
      </c>
      <c r="K18" s="5" t="s">
        <v>10</v>
      </c>
      <c r="L18" s="5">
        <v>0.4</v>
      </c>
      <c r="M18" s="5">
        <v>8.61</v>
      </c>
      <c r="N18" s="5" t="s">
        <v>10</v>
      </c>
      <c r="O18" s="5" t="s">
        <v>10</v>
      </c>
      <c r="P18" s="5" t="s">
        <v>10</v>
      </c>
      <c r="Q18" s="5">
        <v>93.03</v>
      </c>
      <c r="R18" s="5">
        <v>2.766</v>
      </c>
      <c r="S18" s="5">
        <v>0.106</v>
      </c>
      <c r="T18" s="5">
        <v>1.5369999999999999</v>
      </c>
      <c r="U18" s="5" t="s">
        <v>10</v>
      </c>
      <c r="V18" s="5">
        <v>0.96</v>
      </c>
      <c r="W18" s="5">
        <v>1.6439999999999999</v>
      </c>
      <c r="X18" s="5"/>
      <c r="Y18" s="5">
        <v>0.06</v>
      </c>
      <c r="Z18" s="5">
        <v>0.84499999999999997</v>
      </c>
      <c r="AA18" s="5" t="s">
        <v>10</v>
      </c>
      <c r="AB18" s="5" t="s">
        <v>10</v>
      </c>
      <c r="AC18" s="5" t="s">
        <v>10</v>
      </c>
      <c r="AD18" s="5">
        <v>7.9180000000000001</v>
      </c>
      <c r="AE18" s="5">
        <v>2.7610000000000001</v>
      </c>
      <c r="AF18" s="5">
        <v>0.106</v>
      </c>
      <c r="AG18" s="5">
        <v>1.534</v>
      </c>
      <c r="AH18" s="5" t="s">
        <v>10</v>
      </c>
      <c r="AI18" s="5">
        <v>0.91600000000000004</v>
      </c>
      <c r="AJ18" s="5">
        <v>4.2999999999999997E-2</v>
      </c>
      <c r="AK18" s="5">
        <v>1.641</v>
      </c>
      <c r="AL18" s="5" t="s">
        <v>10</v>
      </c>
      <c r="AM18" s="5">
        <v>0.06</v>
      </c>
      <c r="AN18" s="5">
        <v>0.84299999999999997</v>
      </c>
      <c r="AO18" s="5" t="s">
        <v>10</v>
      </c>
      <c r="AP18" s="5" t="s">
        <v>10</v>
      </c>
      <c r="AQ18" s="5" t="s">
        <v>10</v>
      </c>
      <c r="AR18" s="5">
        <v>7.9029999999999996</v>
      </c>
      <c r="AS18" s="5" t="s">
        <v>10</v>
      </c>
      <c r="AT18" s="5">
        <f t="shared" si="0"/>
        <v>0.64176769651935861</v>
      </c>
      <c r="AU18" s="5">
        <f t="shared" si="1"/>
        <v>6.6445182724252483E-2</v>
      </c>
      <c r="AV18" s="5">
        <f t="shared" si="2"/>
        <v>0.29500000000000015</v>
      </c>
      <c r="AW18" s="5">
        <f t="shared" si="3"/>
        <v>0.90300000000000002</v>
      </c>
      <c r="AX18" s="5">
        <f t="shared" si="4"/>
        <v>9.6999999999999975E-2</v>
      </c>
      <c r="AY18" s="5">
        <f t="shared" si="5"/>
        <v>1.2389999999999999</v>
      </c>
    </row>
    <row r="19" spans="1:51" ht="15.75">
      <c r="A19" s="7" t="s">
        <v>22</v>
      </c>
      <c r="B19" s="7" t="s">
        <v>42</v>
      </c>
      <c r="C19" s="7">
        <v>111</v>
      </c>
      <c r="D19" s="7">
        <v>1615</v>
      </c>
      <c r="E19" s="5">
        <v>38.97</v>
      </c>
      <c r="F19" s="5">
        <v>2.2400000000000002</v>
      </c>
      <c r="G19" s="5">
        <v>18.079999999999998</v>
      </c>
      <c r="H19" s="5">
        <v>0.18</v>
      </c>
      <c r="I19" s="5">
        <v>16.16</v>
      </c>
      <c r="J19" s="5">
        <v>15.64</v>
      </c>
      <c r="K19" s="5" t="s">
        <v>10</v>
      </c>
      <c r="L19" s="5">
        <v>0.36</v>
      </c>
      <c r="M19" s="5">
        <v>8.83</v>
      </c>
      <c r="N19" s="5" t="s">
        <v>10</v>
      </c>
      <c r="O19" s="5" t="s">
        <v>10</v>
      </c>
      <c r="P19" s="5" t="s">
        <v>10</v>
      </c>
      <c r="Q19" s="5">
        <v>100.46</v>
      </c>
      <c r="R19" s="5">
        <v>2.7730000000000001</v>
      </c>
      <c r="S19" s="5">
        <v>0.12</v>
      </c>
      <c r="T19" s="5">
        <v>1.516</v>
      </c>
      <c r="U19" s="5">
        <v>0.01</v>
      </c>
      <c r="V19" s="5">
        <v>0.96199999999999997</v>
      </c>
      <c r="W19" s="5">
        <v>1.659</v>
      </c>
      <c r="X19" s="5"/>
      <c r="Y19" s="5">
        <v>0.05</v>
      </c>
      <c r="Z19" s="5">
        <v>0.80100000000000005</v>
      </c>
      <c r="AA19" s="5" t="s">
        <v>10</v>
      </c>
      <c r="AB19" s="5" t="s">
        <v>10</v>
      </c>
      <c r="AC19" s="5" t="s">
        <v>10</v>
      </c>
      <c r="AD19" s="5">
        <v>7.89</v>
      </c>
      <c r="AE19" s="5">
        <v>2.7570000000000001</v>
      </c>
      <c r="AF19" s="5">
        <v>0.11899999999999999</v>
      </c>
      <c r="AG19" s="5">
        <v>1.508</v>
      </c>
      <c r="AH19" s="5">
        <v>0.01</v>
      </c>
      <c r="AI19" s="5">
        <v>0.83499999999999996</v>
      </c>
      <c r="AJ19" s="5">
        <v>0.121</v>
      </c>
      <c r="AK19" s="5">
        <v>1.65</v>
      </c>
      <c r="AL19" s="5" t="s">
        <v>10</v>
      </c>
      <c r="AM19" s="5">
        <v>4.9000000000000002E-2</v>
      </c>
      <c r="AN19" s="5">
        <v>0.79700000000000004</v>
      </c>
      <c r="AO19" s="5" t="s">
        <v>10</v>
      </c>
      <c r="AP19" s="5" t="s">
        <v>10</v>
      </c>
      <c r="AQ19" s="5" t="s">
        <v>10</v>
      </c>
      <c r="AR19" s="5">
        <v>7.8460000000000001</v>
      </c>
      <c r="AS19" s="5" t="s">
        <v>10</v>
      </c>
      <c r="AT19" s="5">
        <f t="shared" si="0"/>
        <v>0.66398390342052316</v>
      </c>
      <c r="AU19" s="5">
        <f t="shared" si="1"/>
        <v>5.7919621749408977E-2</v>
      </c>
      <c r="AV19" s="5">
        <f t="shared" si="2"/>
        <v>0.26500000000000012</v>
      </c>
      <c r="AW19" s="5">
        <f t="shared" si="3"/>
        <v>0.84600000000000009</v>
      </c>
      <c r="AX19" s="5">
        <f t="shared" si="4"/>
        <v>0.15399999999999991</v>
      </c>
      <c r="AY19" s="5">
        <f t="shared" si="5"/>
        <v>1.2429999999999999</v>
      </c>
    </row>
    <row r="20" spans="1:51" ht="15.75">
      <c r="A20" s="7" t="s">
        <v>22</v>
      </c>
      <c r="B20" s="7" t="s">
        <v>42</v>
      </c>
      <c r="C20" s="7">
        <v>111</v>
      </c>
      <c r="D20" s="7">
        <v>1616</v>
      </c>
      <c r="E20" s="5">
        <v>38.51</v>
      </c>
      <c r="F20" s="5">
        <v>2.23</v>
      </c>
      <c r="G20" s="5">
        <v>17.989999999999998</v>
      </c>
      <c r="H20" s="5" t="s">
        <v>10</v>
      </c>
      <c r="I20" s="5">
        <v>15.95</v>
      </c>
      <c r="J20" s="5">
        <v>15.13</v>
      </c>
      <c r="K20" s="5" t="s">
        <v>10</v>
      </c>
      <c r="L20" s="5">
        <v>0.41</v>
      </c>
      <c r="M20" s="5">
        <v>9.2799999999999994</v>
      </c>
      <c r="N20" s="5" t="s">
        <v>10</v>
      </c>
      <c r="O20" s="5" t="s">
        <v>10</v>
      </c>
      <c r="P20" s="5" t="s">
        <v>10</v>
      </c>
      <c r="Q20" s="5">
        <v>99.5</v>
      </c>
      <c r="R20" s="5">
        <v>2.774</v>
      </c>
      <c r="S20" s="5">
        <v>0.121</v>
      </c>
      <c r="T20" s="5">
        <v>1.5269999999999999</v>
      </c>
      <c r="U20" s="5" t="s">
        <v>10</v>
      </c>
      <c r="V20" s="5">
        <v>0.96099999999999997</v>
      </c>
      <c r="W20" s="5">
        <v>1.625</v>
      </c>
      <c r="X20" s="5"/>
      <c r="Y20" s="5">
        <v>5.7000000000000002E-2</v>
      </c>
      <c r="Z20" s="5">
        <v>0.85299999999999998</v>
      </c>
      <c r="AA20" s="5" t="s">
        <v>10</v>
      </c>
      <c r="AB20" s="5" t="s">
        <v>10</v>
      </c>
      <c r="AC20" s="5" t="s">
        <v>10</v>
      </c>
      <c r="AD20" s="5">
        <v>7.9169999999999998</v>
      </c>
      <c r="AE20" s="5">
        <v>2.7709999999999999</v>
      </c>
      <c r="AF20" s="5">
        <v>0.121</v>
      </c>
      <c r="AG20" s="5">
        <v>1.526</v>
      </c>
      <c r="AH20" s="5" t="s">
        <v>10</v>
      </c>
      <c r="AI20" s="5">
        <v>0.93600000000000005</v>
      </c>
      <c r="AJ20" s="5">
        <v>2.3E-2</v>
      </c>
      <c r="AK20" s="5">
        <v>1.623</v>
      </c>
      <c r="AL20" s="5" t="s">
        <v>10</v>
      </c>
      <c r="AM20" s="5">
        <v>5.7000000000000002E-2</v>
      </c>
      <c r="AN20" s="5">
        <v>0.85199999999999998</v>
      </c>
      <c r="AO20" s="5" t="s">
        <v>10</v>
      </c>
      <c r="AP20" s="5" t="s">
        <v>10</v>
      </c>
      <c r="AQ20" s="5" t="s">
        <v>10</v>
      </c>
      <c r="AR20" s="5">
        <v>7.9089999999999998</v>
      </c>
      <c r="AS20" s="5" t="s">
        <v>10</v>
      </c>
      <c r="AT20" s="5">
        <f t="shared" si="0"/>
        <v>0.63423212192262601</v>
      </c>
      <c r="AU20" s="5">
        <f t="shared" si="1"/>
        <v>6.2706270627062702E-2</v>
      </c>
      <c r="AV20" s="5">
        <f t="shared" si="2"/>
        <v>0.29699999999999993</v>
      </c>
      <c r="AW20" s="5">
        <f t="shared" si="3"/>
        <v>0.90900000000000003</v>
      </c>
      <c r="AX20" s="5">
        <f t="shared" si="4"/>
        <v>9.099999999999997E-2</v>
      </c>
      <c r="AY20" s="5">
        <f t="shared" si="5"/>
        <v>1.2290000000000001</v>
      </c>
    </row>
    <row r="21" spans="1:51" ht="15.75">
      <c r="A21" s="7" t="s">
        <v>22</v>
      </c>
      <c r="B21" s="7" t="s">
        <v>42</v>
      </c>
      <c r="C21" s="7">
        <v>111</v>
      </c>
      <c r="D21" s="7">
        <v>1617</v>
      </c>
      <c r="E21" s="5">
        <v>37.85</v>
      </c>
      <c r="F21" s="5">
        <v>2.14</v>
      </c>
      <c r="G21" s="5">
        <v>17.71</v>
      </c>
      <c r="H21" s="5" t="s">
        <v>10</v>
      </c>
      <c r="I21" s="5">
        <v>15.7</v>
      </c>
      <c r="J21" s="5">
        <v>15.28</v>
      </c>
      <c r="K21" s="5" t="s">
        <v>10</v>
      </c>
      <c r="L21" s="5">
        <v>0.37</v>
      </c>
      <c r="M21" s="5">
        <v>9.07</v>
      </c>
      <c r="N21" s="5" t="s">
        <v>10</v>
      </c>
      <c r="O21" s="5" t="s">
        <v>10</v>
      </c>
      <c r="P21" s="5" t="s">
        <v>10</v>
      </c>
      <c r="Q21" s="5">
        <v>98.12</v>
      </c>
      <c r="R21" s="5">
        <v>2.7629999999999999</v>
      </c>
      <c r="S21" s="5">
        <v>0.11799999999999999</v>
      </c>
      <c r="T21" s="5">
        <v>1.524</v>
      </c>
      <c r="U21" s="5" t="s">
        <v>10</v>
      </c>
      <c r="V21" s="5">
        <v>0.95899999999999996</v>
      </c>
      <c r="W21" s="5">
        <v>1.663</v>
      </c>
      <c r="X21" s="5"/>
      <c r="Y21" s="5">
        <v>5.1999999999999998E-2</v>
      </c>
      <c r="Z21" s="5">
        <v>0.84499999999999997</v>
      </c>
      <c r="AA21" s="5" t="s">
        <v>10</v>
      </c>
      <c r="AB21" s="5" t="s">
        <v>10</v>
      </c>
      <c r="AC21" s="5" t="s">
        <v>10</v>
      </c>
      <c r="AD21" s="5">
        <v>7.923</v>
      </c>
      <c r="AE21" s="5">
        <v>2.7530000000000001</v>
      </c>
      <c r="AF21" s="5">
        <v>0.11700000000000001</v>
      </c>
      <c r="AG21" s="5">
        <v>1.518</v>
      </c>
      <c r="AH21" s="5" t="s">
        <v>10</v>
      </c>
      <c r="AI21" s="5">
        <v>0.873</v>
      </c>
      <c r="AJ21" s="5">
        <v>8.2000000000000003E-2</v>
      </c>
      <c r="AK21" s="5">
        <v>1.657</v>
      </c>
      <c r="AL21" s="5" t="s">
        <v>10</v>
      </c>
      <c r="AM21" s="5">
        <v>5.1999999999999998E-2</v>
      </c>
      <c r="AN21" s="5">
        <v>0.84199999999999997</v>
      </c>
      <c r="AO21" s="5" t="s">
        <v>10</v>
      </c>
      <c r="AP21" s="5" t="s">
        <v>10</v>
      </c>
      <c r="AQ21" s="5" t="s">
        <v>10</v>
      </c>
      <c r="AR21" s="5">
        <v>7.8940000000000001</v>
      </c>
      <c r="AS21" s="5" t="s">
        <v>10</v>
      </c>
      <c r="AT21" s="5">
        <f t="shared" si="0"/>
        <v>0.65494071146245059</v>
      </c>
      <c r="AU21" s="5">
        <f t="shared" si="1"/>
        <v>5.8165548098434001E-2</v>
      </c>
      <c r="AV21" s="5">
        <f t="shared" si="2"/>
        <v>0.27100000000000013</v>
      </c>
      <c r="AW21" s="5">
        <f t="shared" si="3"/>
        <v>0.89400000000000002</v>
      </c>
      <c r="AX21" s="5">
        <f t="shared" si="4"/>
        <v>0.10599999999999998</v>
      </c>
      <c r="AY21" s="5">
        <f t="shared" si="5"/>
        <v>1.2469999999999999</v>
      </c>
    </row>
    <row r="22" spans="1:51" ht="15.75">
      <c r="A22" s="7" t="s">
        <v>23</v>
      </c>
      <c r="B22" s="7" t="s">
        <v>40</v>
      </c>
      <c r="C22" s="7">
        <v>93</v>
      </c>
      <c r="D22" s="7">
        <v>1454</v>
      </c>
      <c r="E22" s="5">
        <v>36.090000000000003</v>
      </c>
      <c r="F22" s="5">
        <v>1.95</v>
      </c>
      <c r="G22" s="5">
        <v>18.03</v>
      </c>
      <c r="H22" s="5" t="s">
        <v>10</v>
      </c>
      <c r="I22" s="5">
        <v>14.35</v>
      </c>
      <c r="J22" s="5">
        <v>14.28</v>
      </c>
      <c r="K22" s="5" t="s">
        <v>10</v>
      </c>
      <c r="L22" s="5">
        <v>0.28000000000000003</v>
      </c>
      <c r="M22" s="5">
        <v>8.68</v>
      </c>
      <c r="N22" s="5" t="s">
        <v>10</v>
      </c>
      <c r="O22" s="5" t="s">
        <v>10</v>
      </c>
      <c r="P22" s="5" t="s">
        <v>10</v>
      </c>
      <c r="Q22" s="5">
        <v>93.66</v>
      </c>
      <c r="R22" s="5">
        <v>2.7450000000000001</v>
      </c>
      <c r="S22" s="5">
        <v>0.112</v>
      </c>
      <c r="T22" s="5">
        <v>1.6160000000000001</v>
      </c>
      <c r="U22" s="5" t="s">
        <v>10</v>
      </c>
      <c r="V22" s="5">
        <v>0.91300000000000003</v>
      </c>
      <c r="W22" s="5">
        <v>1.619</v>
      </c>
      <c r="X22" s="5"/>
      <c r="Y22" s="5">
        <v>4.1000000000000002E-2</v>
      </c>
      <c r="Z22" s="5">
        <v>0.84199999999999997</v>
      </c>
      <c r="AA22" s="5" t="s">
        <v>10</v>
      </c>
      <c r="AB22" s="5" t="s">
        <v>10</v>
      </c>
      <c r="AC22" s="5" t="s">
        <v>10</v>
      </c>
      <c r="AD22" s="5">
        <v>7.8890000000000002</v>
      </c>
      <c r="AE22" s="5">
        <v>2.7429999999999999</v>
      </c>
      <c r="AF22" s="5">
        <v>0.112</v>
      </c>
      <c r="AG22" s="5">
        <v>1.615</v>
      </c>
      <c r="AH22" s="5" t="s">
        <v>10</v>
      </c>
      <c r="AI22" s="5">
        <v>0.89600000000000002</v>
      </c>
      <c r="AJ22" s="5">
        <v>1.6E-2</v>
      </c>
      <c r="AK22" s="5">
        <v>1.6180000000000001</v>
      </c>
      <c r="AL22" s="5" t="s">
        <v>10</v>
      </c>
      <c r="AM22" s="5">
        <v>4.1000000000000002E-2</v>
      </c>
      <c r="AN22" s="5">
        <v>0.84199999999999997</v>
      </c>
      <c r="AO22" s="5" t="s">
        <v>10</v>
      </c>
      <c r="AP22" s="5" t="s">
        <v>10</v>
      </c>
      <c r="AQ22" s="5" t="s">
        <v>10</v>
      </c>
      <c r="AR22" s="5">
        <v>7.883</v>
      </c>
      <c r="AS22" s="5" t="s">
        <v>10</v>
      </c>
      <c r="AT22" s="5">
        <f t="shared" si="0"/>
        <v>0.64359586316626882</v>
      </c>
      <c r="AU22" s="5">
        <f t="shared" si="1"/>
        <v>4.6432616081540208E-2</v>
      </c>
      <c r="AV22" s="5">
        <f t="shared" si="2"/>
        <v>0.35799999999999987</v>
      </c>
      <c r="AW22" s="5">
        <f t="shared" si="3"/>
        <v>0.88300000000000001</v>
      </c>
      <c r="AX22" s="5">
        <f t="shared" si="4"/>
        <v>0.11699999999999999</v>
      </c>
      <c r="AY22" s="5">
        <f t="shared" si="5"/>
        <v>1.2570000000000001</v>
      </c>
    </row>
    <row r="23" spans="1:51" ht="15.75">
      <c r="A23" s="7" t="s">
        <v>23</v>
      </c>
      <c r="B23" s="7" t="s">
        <v>40</v>
      </c>
      <c r="C23" s="7">
        <v>93</v>
      </c>
      <c r="D23" s="7">
        <v>1456</v>
      </c>
      <c r="E23" s="5">
        <v>36.44</v>
      </c>
      <c r="F23" s="5">
        <v>2.16</v>
      </c>
      <c r="G23" s="5">
        <v>17.39</v>
      </c>
      <c r="H23" s="5" t="s">
        <v>10</v>
      </c>
      <c r="I23" s="5">
        <v>14.26</v>
      </c>
      <c r="J23" s="5">
        <v>13.84</v>
      </c>
      <c r="K23" s="5" t="s">
        <v>10</v>
      </c>
      <c r="L23" s="5">
        <v>0.31</v>
      </c>
      <c r="M23" s="5">
        <v>9.06</v>
      </c>
      <c r="N23" s="5" t="s">
        <v>10</v>
      </c>
      <c r="O23" s="5" t="s">
        <v>10</v>
      </c>
      <c r="P23" s="5" t="s">
        <v>10</v>
      </c>
      <c r="Q23" s="5">
        <v>93.46</v>
      </c>
      <c r="R23" s="5">
        <v>2.786</v>
      </c>
      <c r="S23" s="5">
        <v>0.124</v>
      </c>
      <c r="T23" s="5">
        <v>1.5669999999999999</v>
      </c>
      <c r="U23" s="5" t="s">
        <v>10</v>
      </c>
      <c r="V23" s="5">
        <v>0.91200000000000003</v>
      </c>
      <c r="W23" s="5">
        <v>1.577</v>
      </c>
      <c r="X23" s="5"/>
      <c r="Y23" s="5">
        <v>4.5999999999999999E-2</v>
      </c>
      <c r="Z23" s="5">
        <v>0.88400000000000001</v>
      </c>
      <c r="AA23" s="5" t="s">
        <v>10</v>
      </c>
      <c r="AB23" s="5" t="s">
        <v>10</v>
      </c>
      <c r="AC23" s="5" t="s">
        <v>10</v>
      </c>
      <c r="AD23" s="5">
        <v>7.8959999999999999</v>
      </c>
      <c r="AE23" s="5">
        <v>2.7989999999999999</v>
      </c>
      <c r="AF23" s="5">
        <v>0.125</v>
      </c>
      <c r="AG23" s="5">
        <v>1.575</v>
      </c>
      <c r="AH23" s="5" t="s">
        <v>10</v>
      </c>
      <c r="AI23" s="5">
        <v>0.91600000000000004</v>
      </c>
      <c r="AJ23" s="5" t="s">
        <v>10</v>
      </c>
      <c r="AK23" s="5">
        <v>1.585</v>
      </c>
      <c r="AL23" s="5" t="s">
        <v>10</v>
      </c>
      <c r="AM23" s="5">
        <v>4.5999999999999999E-2</v>
      </c>
      <c r="AN23" s="5">
        <v>0.88800000000000001</v>
      </c>
      <c r="AO23" s="5" t="s">
        <v>10</v>
      </c>
      <c r="AP23" s="5" t="s">
        <v>10</v>
      </c>
      <c r="AQ23" s="5" t="s">
        <v>10</v>
      </c>
      <c r="AR23" s="5">
        <v>7.9340000000000002</v>
      </c>
      <c r="AS23" s="5">
        <v>-0.108</v>
      </c>
      <c r="AT23" s="5">
        <f t="shared" si="0"/>
        <v>0.63374650139944022</v>
      </c>
      <c r="AU23" s="5">
        <f t="shared" si="1"/>
        <v>4.9250535331905779E-2</v>
      </c>
      <c r="AV23" s="5">
        <f t="shared" si="2"/>
        <v>0.37399999999999989</v>
      </c>
      <c r="AW23" s="5">
        <f t="shared" si="3"/>
        <v>0.93400000000000005</v>
      </c>
      <c r="AX23" s="5">
        <f t="shared" si="4"/>
        <v>6.5999999999999948E-2</v>
      </c>
      <c r="AY23" s="5">
        <f t="shared" si="5"/>
        <v>1.2010000000000001</v>
      </c>
    </row>
    <row r="24" spans="1:51" ht="15.75">
      <c r="A24" s="7" t="s">
        <v>23</v>
      </c>
      <c r="B24" s="7" t="s">
        <v>40</v>
      </c>
      <c r="C24" s="7">
        <v>93</v>
      </c>
      <c r="D24" s="7">
        <v>1462</v>
      </c>
      <c r="E24" s="5">
        <v>38.92</v>
      </c>
      <c r="F24" s="5">
        <v>1.74</v>
      </c>
      <c r="G24" s="5">
        <v>19.29</v>
      </c>
      <c r="H24" s="5">
        <v>0.51</v>
      </c>
      <c r="I24" s="5">
        <v>14.62</v>
      </c>
      <c r="J24" s="5">
        <v>15.63</v>
      </c>
      <c r="K24" s="5" t="s">
        <v>10</v>
      </c>
      <c r="L24" s="5">
        <v>0.31</v>
      </c>
      <c r="M24" s="5">
        <v>9.19</v>
      </c>
      <c r="N24" s="5" t="s">
        <v>10</v>
      </c>
      <c r="O24" s="5">
        <v>0.49</v>
      </c>
      <c r="P24" s="5" t="s">
        <v>10</v>
      </c>
      <c r="Q24" s="5">
        <v>100.7</v>
      </c>
      <c r="R24" s="5">
        <v>2.7490000000000001</v>
      </c>
      <c r="S24" s="5">
        <v>9.1999999999999998E-2</v>
      </c>
      <c r="T24" s="5">
        <v>1.6060000000000001</v>
      </c>
      <c r="U24" s="5">
        <v>2.8000000000000001E-2</v>
      </c>
      <c r="V24" s="5">
        <v>0.86399999999999999</v>
      </c>
      <c r="W24" s="5">
        <v>1.6459999999999999</v>
      </c>
      <c r="X24" s="5"/>
      <c r="Y24" s="5">
        <v>4.2000000000000003E-2</v>
      </c>
      <c r="Z24" s="5">
        <v>0.82799999999999996</v>
      </c>
      <c r="AA24" s="5" t="s">
        <v>10</v>
      </c>
      <c r="AB24" s="5">
        <v>1.4E-2</v>
      </c>
      <c r="AC24" s="5" t="s">
        <v>10</v>
      </c>
      <c r="AD24" s="5">
        <v>7.8689999999999998</v>
      </c>
      <c r="AE24" s="5">
        <v>2.75</v>
      </c>
      <c r="AF24" s="5">
        <v>9.1999999999999998E-2</v>
      </c>
      <c r="AG24" s="5">
        <v>1.6060000000000001</v>
      </c>
      <c r="AH24" s="5">
        <v>2.8000000000000001E-2</v>
      </c>
      <c r="AI24" s="5">
        <v>0.86399999999999999</v>
      </c>
      <c r="AJ24" s="5" t="s">
        <v>10</v>
      </c>
      <c r="AK24" s="5">
        <v>1.6459999999999999</v>
      </c>
      <c r="AL24" s="5" t="s">
        <v>10</v>
      </c>
      <c r="AM24" s="5">
        <v>4.2000000000000003E-2</v>
      </c>
      <c r="AN24" s="5">
        <v>0.82799999999999996</v>
      </c>
      <c r="AO24" s="5" t="s">
        <v>10</v>
      </c>
      <c r="AP24" s="5">
        <v>1.4E-2</v>
      </c>
      <c r="AQ24" s="5" t="s">
        <v>10</v>
      </c>
      <c r="AR24" s="5">
        <v>7.8710000000000004</v>
      </c>
      <c r="AS24" s="5">
        <v>-4.0000000000000001E-3</v>
      </c>
      <c r="AT24" s="5">
        <f t="shared" si="0"/>
        <v>0.65577689243027892</v>
      </c>
      <c r="AU24" s="5">
        <f t="shared" si="1"/>
        <v>4.8275862068965524E-2</v>
      </c>
      <c r="AV24" s="5">
        <f t="shared" si="2"/>
        <v>0.35600000000000009</v>
      </c>
      <c r="AW24" s="5">
        <f t="shared" si="3"/>
        <v>0.87</v>
      </c>
      <c r="AX24" s="5">
        <f t="shared" si="4"/>
        <v>0.13</v>
      </c>
      <c r="AY24" s="5">
        <f t="shared" si="5"/>
        <v>1.25</v>
      </c>
    </row>
    <row r="25" spans="1:51" ht="15.75">
      <c r="A25" s="7" t="s">
        <v>23</v>
      </c>
      <c r="B25" s="7" t="s">
        <v>40</v>
      </c>
      <c r="C25" s="7">
        <v>94</v>
      </c>
      <c r="D25" s="7">
        <v>1467</v>
      </c>
      <c r="E25" s="5">
        <v>36.630000000000003</v>
      </c>
      <c r="F25" s="5">
        <v>2.5499999999999998</v>
      </c>
      <c r="G25" s="5">
        <v>17.63</v>
      </c>
      <c r="H25" s="5" t="s">
        <v>10</v>
      </c>
      <c r="I25" s="5">
        <v>14.2</v>
      </c>
      <c r="J25" s="5">
        <v>14.02</v>
      </c>
      <c r="K25" s="5" t="s">
        <v>10</v>
      </c>
      <c r="L25" s="5">
        <v>0.28999999999999998</v>
      </c>
      <c r="M25" s="5">
        <v>9.19</v>
      </c>
      <c r="N25" s="5" t="s">
        <v>10</v>
      </c>
      <c r="O25" s="5" t="s">
        <v>10</v>
      </c>
      <c r="P25" s="5" t="s">
        <v>10</v>
      </c>
      <c r="Q25" s="5">
        <v>94.51</v>
      </c>
      <c r="R25" s="5">
        <v>2.774</v>
      </c>
      <c r="S25" s="5">
        <v>0.14499999999999999</v>
      </c>
      <c r="T25" s="5">
        <v>1.573</v>
      </c>
      <c r="U25" s="5" t="s">
        <v>10</v>
      </c>
      <c r="V25" s="5">
        <v>0.89900000000000002</v>
      </c>
      <c r="W25" s="5">
        <v>1.583</v>
      </c>
      <c r="X25" s="5"/>
      <c r="Y25" s="5">
        <v>4.2999999999999997E-2</v>
      </c>
      <c r="Z25" s="5">
        <v>0.88800000000000001</v>
      </c>
      <c r="AA25" s="5" t="s">
        <v>10</v>
      </c>
      <c r="AB25" s="5" t="s">
        <v>10</v>
      </c>
      <c r="AC25" s="5" t="s">
        <v>10</v>
      </c>
      <c r="AD25" s="5">
        <v>7.9050000000000002</v>
      </c>
      <c r="AE25" s="5">
        <v>2.7839999999999998</v>
      </c>
      <c r="AF25" s="5">
        <v>0.14599999999999999</v>
      </c>
      <c r="AG25" s="5">
        <v>1.579</v>
      </c>
      <c r="AH25" s="5" t="s">
        <v>10</v>
      </c>
      <c r="AI25" s="5">
        <v>0.90300000000000002</v>
      </c>
      <c r="AJ25" s="5" t="s">
        <v>10</v>
      </c>
      <c r="AK25" s="5">
        <v>1.5880000000000001</v>
      </c>
      <c r="AL25" s="5" t="s">
        <v>10</v>
      </c>
      <c r="AM25" s="5">
        <v>4.2999999999999997E-2</v>
      </c>
      <c r="AN25" s="5">
        <v>0.89100000000000001</v>
      </c>
      <c r="AO25" s="5" t="s">
        <v>10</v>
      </c>
      <c r="AP25" s="5" t="s">
        <v>10</v>
      </c>
      <c r="AQ25" s="5" t="s">
        <v>10</v>
      </c>
      <c r="AR25" s="5">
        <v>7.9340000000000002</v>
      </c>
      <c r="AS25" s="5">
        <v>-8.1000000000000003E-2</v>
      </c>
      <c r="AT25" s="5">
        <f t="shared" si="0"/>
        <v>0.6374949819349659</v>
      </c>
      <c r="AU25" s="5">
        <f t="shared" si="1"/>
        <v>4.6038543897216268E-2</v>
      </c>
      <c r="AV25" s="5">
        <f t="shared" si="2"/>
        <v>0.36299999999999977</v>
      </c>
      <c r="AW25" s="5">
        <f t="shared" si="3"/>
        <v>0.93400000000000005</v>
      </c>
      <c r="AX25" s="5">
        <f t="shared" si="4"/>
        <v>6.5999999999999948E-2</v>
      </c>
      <c r="AY25" s="5">
        <f t="shared" si="5"/>
        <v>1.2160000000000002</v>
      </c>
    </row>
    <row r="26" spans="1:51" ht="15.75">
      <c r="A26" s="7" t="s">
        <v>23</v>
      </c>
      <c r="B26" s="7" t="s">
        <v>40</v>
      </c>
      <c r="C26" s="7">
        <v>94</v>
      </c>
      <c r="D26" s="7">
        <v>1468</v>
      </c>
      <c r="E26" s="5">
        <v>37.020000000000003</v>
      </c>
      <c r="F26" s="5">
        <v>2.5299999999999998</v>
      </c>
      <c r="G26" s="5">
        <v>17.63</v>
      </c>
      <c r="H26" s="5" t="s">
        <v>10</v>
      </c>
      <c r="I26" s="5">
        <v>14.15</v>
      </c>
      <c r="J26" s="5">
        <v>14.3</v>
      </c>
      <c r="K26" s="5" t="s">
        <v>10</v>
      </c>
      <c r="L26" s="5">
        <v>0.34</v>
      </c>
      <c r="M26" s="5">
        <v>9.3000000000000007</v>
      </c>
      <c r="N26" s="5" t="s">
        <v>10</v>
      </c>
      <c r="O26" s="5" t="s">
        <v>10</v>
      </c>
      <c r="P26" s="5" t="s">
        <v>10</v>
      </c>
      <c r="Q26" s="5">
        <v>95.27</v>
      </c>
      <c r="R26" s="5">
        <v>2.7789999999999999</v>
      </c>
      <c r="S26" s="5">
        <v>0.14299999999999999</v>
      </c>
      <c r="T26" s="5">
        <v>1.56</v>
      </c>
      <c r="U26" s="5" t="s">
        <v>10</v>
      </c>
      <c r="V26" s="5">
        <v>0.88800000000000001</v>
      </c>
      <c r="W26" s="5">
        <v>1.6</v>
      </c>
      <c r="X26" s="5"/>
      <c r="Y26" s="5">
        <v>4.9000000000000002E-2</v>
      </c>
      <c r="Z26" s="5">
        <v>0.89100000000000001</v>
      </c>
      <c r="AA26" s="5" t="s">
        <v>10</v>
      </c>
      <c r="AB26" s="5" t="s">
        <v>10</v>
      </c>
      <c r="AC26" s="5" t="s">
        <v>10</v>
      </c>
      <c r="AD26" s="5">
        <v>7.9109999999999996</v>
      </c>
      <c r="AE26" s="5">
        <v>2.7909999999999999</v>
      </c>
      <c r="AF26" s="5">
        <v>0.14299999999999999</v>
      </c>
      <c r="AG26" s="5">
        <v>1.5660000000000001</v>
      </c>
      <c r="AH26" s="5" t="s">
        <v>10</v>
      </c>
      <c r="AI26" s="5">
        <v>0.89200000000000002</v>
      </c>
      <c r="AJ26" s="5" t="s">
        <v>10</v>
      </c>
      <c r="AK26" s="5">
        <v>1.607</v>
      </c>
      <c r="AL26" s="5" t="s">
        <v>10</v>
      </c>
      <c r="AM26" s="5">
        <v>0.05</v>
      </c>
      <c r="AN26" s="5">
        <v>0.89400000000000002</v>
      </c>
      <c r="AO26" s="5" t="s">
        <v>10</v>
      </c>
      <c r="AP26" s="5" t="s">
        <v>10</v>
      </c>
      <c r="AQ26" s="5" t="s">
        <v>10</v>
      </c>
      <c r="AR26" s="5">
        <v>7.944</v>
      </c>
      <c r="AS26" s="5">
        <v>-9.1999999999999998E-2</v>
      </c>
      <c r="AT26" s="5">
        <f t="shared" si="0"/>
        <v>0.64305722288915568</v>
      </c>
      <c r="AU26" s="5">
        <f t="shared" si="1"/>
        <v>5.2966101694915252E-2</v>
      </c>
      <c r="AV26" s="5">
        <f t="shared" si="2"/>
        <v>0.35699999999999998</v>
      </c>
      <c r="AW26" s="5">
        <f t="shared" si="3"/>
        <v>0.94400000000000006</v>
      </c>
      <c r="AX26" s="5">
        <f t="shared" si="4"/>
        <v>5.5999999999999939E-2</v>
      </c>
      <c r="AY26" s="5">
        <f t="shared" si="5"/>
        <v>1.2090000000000001</v>
      </c>
    </row>
    <row r="27" spans="1:51" ht="15.75">
      <c r="A27" s="7" t="s">
        <v>23</v>
      </c>
      <c r="B27" s="7" t="s">
        <v>40</v>
      </c>
      <c r="C27" s="7">
        <v>95</v>
      </c>
      <c r="D27" s="7">
        <v>1486</v>
      </c>
      <c r="E27" s="5">
        <v>36.090000000000003</v>
      </c>
      <c r="F27" s="5">
        <v>2.19</v>
      </c>
      <c r="G27" s="5">
        <v>17.03</v>
      </c>
      <c r="H27" s="5" t="s">
        <v>10</v>
      </c>
      <c r="I27" s="5">
        <v>13.7</v>
      </c>
      <c r="J27" s="5">
        <v>14.36</v>
      </c>
      <c r="K27" s="5" t="s">
        <v>10</v>
      </c>
      <c r="L27" s="5">
        <v>0.37</v>
      </c>
      <c r="M27" s="5">
        <v>8.9499999999999993</v>
      </c>
      <c r="N27" s="5" t="s">
        <v>10</v>
      </c>
      <c r="O27" s="5" t="s">
        <v>10</v>
      </c>
      <c r="P27" s="5" t="s">
        <v>10</v>
      </c>
      <c r="Q27" s="5">
        <v>92.69</v>
      </c>
      <c r="R27" s="5">
        <v>2.7789999999999999</v>
      </c>
      <c r="S27" s="5">
        <v>0.127</v>
      </c>
      <c r="T27" s="5">
        <v>1.5449999999999999</v>
      </c>
      <c r="U27" s="5" t="s">
        <v>10</v>
      </c>
      <c r="V27" s="5">
        <v>0.88200000000000001</v>
      </c>
      <c r="W27" s="5">
        <v>1.6479999999999999</v>
      </c>
      <c r="X27" s="5"/>
      <c r="Y27" s="5">
        <v>5.5E-2</v>
      </c>
      <c r="Z27" s="5">
        <v>0.879</v>
      </c>
      <c r="AA27" s="5" t="s">
        <v>10</v>
      </c>
      <c r="AB27" s="5" t="s">
        <v>10</v>
      </c>
      <c r="AC27" s="5" t="s">
        <v>10</v>
      </c>
      <c r="AD27" s="5">
        <v>7.9160000000000004</v>
      </c>
      <c r="AE27" s="5">
        <v>2.786</v>
      </c>
      <c r="AF27" s="5">
        <v>0.127</v>
      </c>
      <c r="AG27" s="5">
        <v>1.5489999999999999</v>
      </c>
      <c r="AH27" s="5" t="s">
        <v>10</v>
      </c>
      <c r="AI27" s="5">
        <v>0.88500000000000001</v>
      </c>
      <c r="AJ27" s="5" t="s">
        <v>10</v>
      </c>
      <c r="AK27" s="5">
        <v>1.653</v>
      </c>
      <c r="AL27" s="5" t="s">
        <v>10</v>
      </c>
      <c r="AM27" s="5">
        <v>5.5E-2</v>
      </c>
      <c r="AN27" s="5">
        <v>0.88100000000000001</v>
      </c>
      <c r="AO27" s="5" t="s">
        <v>10</v>
      </c>
      <c r="AP27" s="5" t="s">
        <v>10</v>
      </c>
      <c r="AQ27" s="5" t="s">
        <v>10</v>
      </c>
      <c r="AR27" s="5">
        <v>7.9370000000000003</v>
      </c>
      <c r="AS27" s="5">
        <v>-5.8999999999999997E-2</v>
      </c>
      <c r="AT27" s="5">
        <f t="shared" si="0"/>
        <v>0.65130023640661938</v>
      </c>
      <c r="AU27" s="5">
        <f t="shared" si="1"/>
        <v>5.876068376068376E-2</v>
      </c>
      <c r="AV27" s="5">
        <f t="shared" si="2"/>
        <v>0.33499999999999996</v>
      </c>
      <c r="AW27" s="5">
        <f t="shared" si="3"/>
        <v>0.93600000000000005</v>
      </c>
      <c r="AX27" s="5">
        <f t="shared" si="4"/>
        <v>6.3999999999999946E-2</v>
      </c>
      <c r="AY27" s="5">
        <f t="shared" si="5"/>
        <v>1.214</v>
      </c>
    </row>
    <row r="28" spans="1:51" ht="15.75">
      <c r="A28" s="7" t="s">
        <v>23</v>
      </c>
      <c r="B28" s="7" t="s">
        <v>40</v>
      </c>
      <c r="C28" s="7">
        <v>95</v>
      </c>
      <c r="D28" s="7">
        <v>1487</v>
      </c>
      <c r="E28" s="5">
        <v>36.36</v>
      </c>
      <c r="F28" s="5">
        <v>1.85</v>
      </c>
      <c r="G28" s="5">
        <v>17.12</v>
      </c>
      <c r="H28" s="5">
        <v>0.15</v>
      </c>
      <c r="I28" s="5">
        <v>13.5</v>
      </c>
      <c r="J28" s="5">
        <v>14.55</v>
      </c>
      <c r="K28" s="5" t="s">
        <v>10</v>
      </c>
      <c r="L28" s="5">
        <v>0.33</v>
      </c>
      <c r="M28" s="5">
        <v>8.83</v>
      </c>
      <c r="N28" s="5" t="s">
        <v>10</v>
      </c>
      <c r="O28" s="5">
        <v>0.64</v>
      </c>
      <c r="P28" s="5">
        <v>0.24</v>
      </c>
      <c r="Q28" s="5">
        <v>93.57</v>
      </c>
      <c r="R28" s="5">
        <v>2.7749999999999999</v>
      </c>
      <c r="S28" s="5">
        <v>0.106</v>
      </c>
      <c r="T28" s="5">
        <v>1.54</v>
      </c>
      <c r="U28" s="5">
        <v>8.9999999999999993E-3</v>
      </c>
      <c r="V28" s="5">
        <v>0.86199999999999999</v>
      </c>
      <c r="W28" s="5">
        <v>1.655</v>
      </c>
      <c r="X28" s="5"/>
      <c r="Y28" s="5">
        <v>4.9000000000000002E-2</v>
      </c>
      <c r="Z28" s="5">
        <v>0.86</v>
      </c>
      <c r="AA28" s="5" t="s">
        <v>10</v>
      </c>
      <c r="AB28" s="5">
        <v>1.9E-2</v>
      </c>
      <c r="AC28" s="5">
        <v>1.2E-2</v>
      </c>
      <c r="AD28" s="5">
        <v>7.8869999999999996</v>
      </c>
      <c r="AE28" s="5">
        <v>2.7839999999999998</v>
      </c>
      <c r="AF28" s="5">
        <v>0.107</v>
      </c>
      <c r="AG28" s="5">
        <v>1.5449999999999999</v>
      </c>
      <c r="AH28" s="5">
        <v>8.9999999999999993E-3</v>
      </c>
      <c r="AI28" s="5">
        <v>0.86399999999999999</v>
      </c>
      <c r="AJ28" s="5" t="s">
        <v>10</v>
      </c>
      <c r="AK28" s="5">
        <v>1.661</v>
      </c>
      <c r="AL28" s="5" t="s">
        <v>10</v>
      </c>
      <c r="AM28" s="5">
        <v>4.9000000000000002E-2</v>
      </c>
      <c r="AN28" s="5">
        <v>0.86199999999999999</v>
      </c>
      <c r="AO28" s="5" t="s">
        <v>10</v>
      </c>
      <c r="AP28" s="5">
        <v>1.9E-2</v>
      </c>
      <c r="AQ28" s="5">
        <v>1.2E-2</v>
      </c>
      <c r="AR28" s="5">
        <v>7.9109999999999996</v>
      </c>
      <c r="AS28" s="5">
        <v>-6.9000000000000006E-2</v>
      </c>
      <c r="AT28" s="5">
        <f t="shared" si="0"/>
        <v>0.65782178217821785</v>
      </c>
      <c r="AU28" s="5">
        <f t="shared" si="1"/>
        <v>5.3787047200878159E-2</v>
      </c>
      <c r="AV28" s="5">
        <f t="shared" si="2"/>
        <v>0.32899999999999974</v>
      </c>
      <c r="AW28" s="5">
        <f t="shared" si="3"/>
        <v>0.91100000000000003</v>
      </c>
      <c r="AX28" s="5">
        <f t="shared" si="4"/>
        <v>8.8999999999999968E-2</v>
      </c>
      <c r="AY28" s="5">
        <f t="shared" si="5"/>
        <v>1.2160000000000002</v>
      </c>
    </row>
    <row r="29" spans="1:51" ht="15.75">
      <c r="A29" s="7" t="s">
        <v>23</v>
      </c>
      <c r="B29" s="7" t="s">
        <v>40</v>
      </c>
      <c r="C29" s="7">
        <v>95</v>
      </c>
      <c r="D29" s="7">
        <v>1489</v>
      </c>
      <c r="E29" s="5">
        <v>36.11</v>
      </c>
      <c r="F29" s="5">
        <v>1.79</v>
      </c>
      <c r="G29" s="5">
        <v>17.13</v>
      </c>
      <c r="H29" s="5">
        <v>0.17</v>
      </c>
      <c r="I29" s="5">
        <v>12.78</v>
      </c>
      <c r="J29" s="5">
        <v>15.08</v>
      </c>
      <c r="K29" s="5" t="s">
        <v>10</v>
      </c>
      <c r="L29" s="5">
        <v>0.28999999999999998</v>
      </c>
      <c r="M29" s="5">
        <v>8.7100000000000009</v>
      </c>
      <c r="N29" s="5" t="s">
        <v>10</v>
      </c>
      <c r="O29" s="5">
        <v>0.44</v>
      </c>
      <c r="P29" s="5" t="s">
        <v>10</v>
      </c>
      <c r="Q29" s="5">
        <v>92.5</v>
      </c>
      <c r="R29" s="5">
        <v>2.7730000000000001</v>
      </c>
      <c r="S29" s="5">
        <v>0.10299999999999999</v>
      </c>
      <c r="T29" s="5">
        <v>1.5509999999999999</v>
      </c>
      <c r="U29" s="5">
        <v>0.01</v>
      </c>
      <c r="V29" s="5">
        <v>0.82099999999999995</v>
      </c>
      <c r="W29" s="5">
        <v>1.7270000000000001</v>
      </c>
      <c r="X29" s="5"/>
      <c r="Y29" s="5">
        <v>4.2999999999999997E-2</v>
      </c>
      <c r="Z29" s="5">
        <v>0.85299999999999998</v>
      </c>
      <c r="AA29" s="5" t="s">
        <v>10</v>
      </c>
      <c r="AB29" s="5">
        <v>1.2999999999999999E-2</v>
      </c>
      <c r="AC29" s="5" t="s">
        <v>10</v>
      </c>
      <c r="AD29" s="5">
        <v>7.8949999999999996</v>
      </c>
      <c r="AE29" s="5">
        <v>2.774</v>
      </c>
      <c r="AF29" s="5">
        <v>0.10299999999999999</v>
      </c>
      <c r="AG29" s="5">
        <v>1.5509999999999999</v>
      </c>
      <c r="AH29" s="5">
        <v>0.01</v>
      </c>
      <c r="AI29" s="5">
        <v>0.82099999999999995</v>
      </c>
      <c r="AJ29" s="5" t="s">
        <v>10</v>
      </c>
      <c r="AK29" s="5">
        <v>1.7270000000000001</v>
      </c>
      <c r="AL29" s="5" t="s">
        <v>10</v>
      </c>
      <c r="AM29" s="5">
        <v>4.2999999999999997E-2</v>
      </c>
      <c r="AN29" s="5">
        <v>0.85399999999999998</v>
      </c>
      <c r="AO29" s="5" t="s">
        <v>10</v>
      </c>
      <c r="AP29" s="5">
        <v>1.2999999999999999E-2</v>
      </c>
      <c r="AQ29" s="5" t="s">
        <v>10</v>
      </c>
      <c r="AR29" s="5">
        <v>7.8970000000000002</v>
      </c>
      <c r="AS29" s="5">
        <v>-6.0000000000000001E-3</v>
      </c>
      <c r="AT29" s="5">
        <f t="shared" si="0"/>
        <v>0.67778649921507061</v>
      </c>
      <c r="AU29" s="5">
        <f t="shared" si="1"/>
        <v>4.7937569676700105E-2</v>
      </c>
      <c r="AV29" s="5">
        <f t="shared" si="2"/>
        <v>0.32499999999999996</v>
      </c>
      <c r="AW29" s="5">
        <f t="shared" si="3"/>
        <v>0.89700000000000002</v>
      </c>
      <c r="AX29" s="5">
        <f t="shared" si="4"/>
        <v>0.10299999999999998</v>
      </c>
      <c r="AY29" s="5">
        <f t="shared" si="5"/>
        <v>1.226</v>
      </c>
    </row>
    <row r="30" spans="1:51" ht="15.75">
      <c r="A30" s="7" t="s">
        <v>23</v>
      </c>
      <c r="B30" s="7" t="s">
        <v>40</v>
      </c>
      <c r="C30" s="7">
        <v>95</v>
      </c>
      <c r="D30" s="7">
        <v>1490</v>
      </c>
      <c r="E30" s="5">
        <v>40.270000000000003</v>
      </c>
      <c r="F30" s="5">
        <v>2.8</v>
      </c>
      <c r="G30" s="5">
        <v>17.7</v>
      </c>
      <c r="H30" s="5">
        <v>0.18</v>
      </c>
      <c r="I30" s="5">
        <v>12.77</v>
      </c>
      <c r="J30" s="5">
        <v>17.25</v>
      </c>
      <c r="K30" s="5" t="s">
        <v>10</v>
      </c>
      <c r="L30" s="5">
        <v>0.27</v>
      </c>
      <c r="M30" s="5">
        <v>9.4499999999999993</v>
      </c>
      <c r="N30" s="5" t="s">
        <v>10</v>
      </c>
      <c r="O30" s="5">
        <v>0.52</v>
      </c>
      <c r="P30" s="5" t="s">
        <v>10</v>
      </c>
      <c r="Q30" s="5">
        <v>101.21</v>
      </c>
      <c r="R30" s="5">
        <v>2.8210000000000002</v>
      </c>
      <c r="S30" s="5">
        <v>0.14799999999999999</v>
      </c>
      <c r="T30" s="5">
        <v>1.4610000000000001</v>
      </c>
      <c r="U30" s="5">
        <v>0.01</v>
      </c>
      <c r="V30" s="5">
        <v>0.748</v>
      </c>
      <c r="W30" s="5">
        <v>1.8009999999999999</v>
      </c>
      <c r="X30" s="5"/>
      <c r="Y30" s="5">
        <v>3.6999999999999998E-2</v>
      </c>
      <c r="Z30" s="5">
        <v>0.84399999999999997</v>
      </c>
      <c r="AA30" s="5" t="s">
        <v>10</v>
      </c>
      <c r="AB30" s="5">
        <v>1.4E-2</v>
      </c>
      <c r="AC30" s="5" t="s">
        <v>10</v>
      </c>
      <c r="AD30" s="5">
        <v>7.8840000000000003</v>
      </c>
      <c r="AE30" s="5">
        <v>2.82</v>
      </c>
      <c r="AF30" s="5">
        <v>0.14699999999999999</v>
      </c>
      <c r="AG30" s="5">
        <v>1.4610000000000001</v>
      </c>
      <c r="AH30" s="5">
        <v>0.01</v>
      </c>
      <c r="AI30" s="5">
        <v>0.73799999999999999</v>
      </c>
      <c r="AJ30" s="5">
        <v>0.01</v>
      </c>
      <c r="AK30" s="5">
        <v>1.8</v>
      </c>
      <c r="AL30" s="5" t="s">
        <v>10</v>
      </c>
      <c r="AM30" s="5">
        <v>3.6999999999999998E-2</v>
      </c>
      <c r="AN30" s="5">
        <v>0.84399999999999997</v>
      </c>
      <c r="AO30" s="5" t="s">
        <v>10</v>
      </c>
      <c r="AP30" s="5">
        <v>1.4E-2</v>
      </c>
      <c r="AQ30" s="5" t="s">
        <v>10</v>
      </c>
      <c r="AR30" s="5">
        <v>7.8810000000000002</v>
      </c>
      <c r="AS30" s="5" t="s">
        <v>10</v>
      </c>
      <c r="AT30" s="5">
        <f t="shared" si="0"/>
        <v>0.70921985815602828</v>
      </c>
      <c r="AU30" s="5">
        <f t="shared" si="1"/>
        <v>4.1997729852440407E-2</v>
      </c>
      <c r="AV30" s="5">
        <f t="shared" si="2"/>
        <v>0.28099999999999992</v>
      </c>
      <c r="AW30" s="5">
        <f t="shared" si="3"/>
        <v>0.88100000000000001</v>
      </c>
      <c r="AX30" s="5">
        <f t="shared" si="4"/>
        <v>0.11899999999999999</v>
      </c>
      <c r="AY30" s="5">
        <f t="shared" si="5"/>
        <v>1.1800000000000002</v>
      </c>
    </row>
    <row r="31" spans="1:51" ht="15.75">
      <c r="A31" s="7" t="s">
        <v>23</v>
      </c>
      <c r="B31" s="7" t="s">
        <v>40</v>
      </c>
      <c r="C31" s="7">
        <v>95</v>
      </c>
      <c r="D31" s="7">
        <v>1493</v>
      </c>
      <c r="E31" s="5">
        <v>37.64</v>
      </c>
      <c r="F31" s="5">
        <v>3</v>
      </c>
      <c r="G31" s="5">
        <v>16.79</v>
      </c>
      <c r="H31" s="5">
        <v>0.3</v>
      </c>
      <c r="I31" s="5">
        <v>13.88</v>
      </c>
      <c r="J31" s="5">
        <v>15.55</v>
      </c>
      <c r="K31" s="5" t="s">
        <v>10</v>
      </c>
      <c r="L31" s="5">
        <v>0.24</v>
      </c>
      <c r="M31" s="5">
        <v>9.3699999999999992</v>
      </c>
      <c r="N31" s="5" t="s">
        <v>10</v>
      </c>
      <c r="O31" s="5">
        <v>0.52</v>
      </c>
      <c r="P31" s="5" t="s">
        <v>10</v>
      </c>
      <c r="Q31" s="5">
        <v>97.29</v>
      </c>
      <c r="R31" s="5">
        <v>2.7829999999999999</v>
      </c>
      <c r="S31" s="5">
        <v>0.16700000000000001</v>
      </c>
      <c r="T31" s="5">
        <v>1.4630000000000001</v>
      </c>
      <c r="U31" s="5">
        <v>1.7999999999999999E-2</v>
      </c>
      <c r="V31" s="5">
        <v>0.85799999999999998</v>
      </c>
      <c r="W31" s="5">
        <v>1.714</v>
      </c>
      <c r="X31" s="5"/>
      <c r="Y31" s="5">
        <v>3.4000000000000002E-2</v>
      </c>
      <c r="Z31" s="5">
        <v>0.88400000000000001</v>
      </c>
      <c r="AA31" s="5" t="s">
        <v>10</v>
      </c>
      <c r="AB31" s="5">
        <v>1.4999999999999999E-2</v>
      </c>
      <c r="AC31" s="5" t="s">
        <v>10</v>
      </c>
      <c r="AD31" s="5">
        <v>7.9359999999999999</v>
      </c>
      <c r="AE31" s="5">
        <v>2.7759999999999998</v>
      </c>
      <c r="AF31" s="5">
        <v>0.16600000000000001</v>
      </c>
      <c r="AG31" s="5">
        <v>1.4590000000000001</v>
      </c>
      <c r="AH31" s="5">
        <v>1.7000000000000001E-2</v>
      </c>
      <c r="AI31" s="5">
        <v>0.80100000000000005</v>
      </c>
      <c r="AJ31" s="5">
        <v>5.5E-2</v>
      </c>
      <c r="AK31" s="5">
        <v>1.71</v>
      </c>
      <c r="AL31" s="5" t="s">
        <v>10</v>
      </c>
      <c r="AM31" s="5">
        <v>3.4000000000000002E-2</v>
      </c>
      <c r="AN31" s="5">
        <v>0.88200000000000001</v>
      </c>
      <c r="AO31" s="5" t="s">
        <v>10</v>
      </c>
      <c r="AP31" s="5">
        <v>1.4999999999999999E-2</v>
      </c>
      <c r="AQ31" s="5" t="s">
        <v>10</v>
      </c>
      <c r="AR31" s="5">
        <v>7.9160000000000004</v>
      </c>
      <c r="AS31" s="5" t="s">
        <v>10</v>
      </c>
      <c r="AT31" s="5">
        <f t="shared" si="0"/>
        <v>0.68100358422939067</v>
      </c>
      <c r="AU31" s="5">
        <f t="shared" si="1"/>
        <v>3.7117903930131008E-2</v>
      </c>
      <c r="AV31" s="5">
        <f t="shared" si="2"/>
        <v>0.23499999999999988</v>
      </c>
      <c r="AW31" s="5">
        <f t="shared" si="3"/>
        <v>0.91600000000000004</v>
      </c>
      <c r="AX31" s="5">
        <f t="shared" si="4"/>
        <v>8.3999999999999964E-2</v>
      </c>
      <c r="AY31" s="5">
        <f t="shared" si="5"/>
        <v>1.2240000000000002</v>
      </c>
    </row>
    <row r="32" spans="1:51" ht="15.75">
      <c r="A32" s="7" t="s">
        <v>23</v>
      </c>
      <c r="B32" s="7" t="s">
        <v>40</v>
      </c>
      <c r="C32" s="7">
        <v>95</v>
      </c>
      <c r="D32" s="7">
        <v>1502</v>
      </c>
      <c r="E32" s="5">
        <v>37.43</v>
      </c>
      <c r="F32" s="5">
        <v>2.7</v>
      </c>
      <c r="G32" s="5">
        <v>16.98</v>
      </c>
      <c r="H32" s="5">
        <v>0.21</v>
      </c>
      <c r="I32" s="5">
        <v>13.03</v>
      </c>
      <c r="J32" s="5">
        <v>15.38</v>
      </c>
      <c r="K32" s="5" t="s">
        <v>10</v>
      </c>
      <c r="L32" s="5">
        <v>0.28999999999999998</v>
      </c>
      <c r="M32" s="5">
        <v>8.81</v>
      </c>
      <c r="N32" s="5" t="s">
        <v>10</v>
      </c>
      <c r="O32" s="5" t="s">
        <v>10</v>
      </c>
      <c r="P32" s="5" t="s">
        <v>10</v>
      </c>
      <c r="Q32" s="5">
        <v>94.83</v>
      </c>
      <c r="R32" s="5">
        <v>2.8029999999999999</v>
      </c>
      <c r="S32" s="5">
        <v>0.152</v>
      </c>
      <c r="T32" s="5">
        <v>1.4990000000000001</v>
      </c>
      <c r="U32" s="5">
        <v>1.2E-2</v>
      </c>
      <c r="V32" s="5">
        <v>0.81599999999999995</v>
      </c>
      <c r="W32" s="5">
        <v>1.7170000000000001</v>
      </c>
      <c r="X32" s="5"/>
      <c r="Y32" s="5">
        <v>4.2000000000000003E-2</v>
      </c>
      <c r="Z32" s="5">
        <v>0.84199999999999997</v>
      </c>
      <c r="AA32" s="5" t="s">
        <v>10</v>
      </c>
      <c r="AB32" s="5" t="s">
        <v>10</v>
      </c>
      <c r="AC32" s="5" t="s">
        <v>10</v>
      </c>
      <c r="AD32" s="5">
        <v>7.883</v>
      </c>
      <c r="AE32" s="5">
        <v>2.8029999999999999</v>
      </c>
      <c r="AF32" s="5">
        <v>0.152</v>
      </c>
      <c r="AG32" s="5">
        <v>1.4990000000000001</v>
      </c>
      <c r="AH32" s="5">
        <v>1.2E-2</v>
      </c>
      <c r="AI32" s="5">
        <v>0.81599999999999995</v>
      </c>
      <c r="AJ32" s="5" t="s">
        <v>10</v>
      </c>
      <c r="AK32" s="5">
        <v>1.7170000000000001</v>
      </c>
      <c r="AL32" s="5" t="s">
        <v>10</v>
      </c>
      <c r="AM32" s="5">
        <v>4.2000000000000003E-2</v>
      </c>
      <c r="AN32" s="5">
        <v>0.84199999999999997</v>
      </c>
      <c r="AO32" s="5" t="s">
        <v>10</v>
      </c>
      <c r="AP32" s="5" t="s">
        <v>10</v>
      </c>
      <c r="AQ32" s="5" t="s">
        <v>10</v>
      </c>
      <c r="AR32" s="5">
        <v>7.8840000000000003</v>
      </c>
      <c r="AS32" s="5">
        <v>-2E-3</v>
      </c>
      <c r="AT32" s="5">
        <f t="shared" si="0"/>
        <v>0.67785234899328861</v>
      </c>
      <c r="AU32" s="5">
        <f t="shared" si="1"/>
        <v>4.7511312217194575E-2</v>
      </c>
      <c r="AV32" s="5">
        <f t="shared" si="2"/>
        <v>0.30200000000000005</v>
      </c>
      <c r="AW32" s="5">
        <f t="shared" si="3"/>
        <v>0.88400000000000001</v>
      </c>
      <c r="AX32" s="5">
        <f t="shared" si="4"/>
        <v>0.11599999999999999</v>
      </c>
      <c r="AY32" s="5">
        <f t="shared" si="5"/>
        <v>1.1970000000000001</v>
      </c>
    </row>
    <row r="33" spans="1:51" ht="15.75">
      <c r="A33" s="7" t="s">
        <v>23</v>
      </c>
      <c r="B33" s="7" t="s">
        <v>40</v>
      </c>
      <c r="C33" s="7">
        <v>96</v>
      </c>
      <c r="D33" s="7">
        <v>1508</v>
      </c>
      <c r="E33" s="5">
        <v>36.31</v>
      </c>
      <c r="F33" s="5">
        <v>2.5</v>
      </c>
      <c r="G33" s="5">
        <v>17.23</v>
      </c>
      <c r="H33" s="5">
        <v>0.17</v>
      </c>
      <c r="I33" s="5">
        <v>14.01</v>
      </c>
      <c r="J33" s="5">
        <v>13.94</v>
      </c>
      <c r="K33" s="5" t="s">
        <v>10</v>
      </c>
      <c r="L33" s="5">
        <v>0.34</v>
      </c>
      <c r="M33" s="5">
        <v>9.1199999999999992</v>
      </c>
      <c r="N33" s="5" t="s">
        <v>10</v>
      </c>
      <c r="O33" s="5">
        <v>0.42</v>
      </c>
      <c r="P33" s="5" t="s">
        <v>10</v>
      </c>
      <c r="Q33" s="5">
        <v>94.04</v>
      </c>
      <c r="R33" s="5">
        <v>2.774</v>
      </c>
      <c r="S33" s="5">
        <v>0.14399999999999999</v>
      </c>
      <c r="T33" s="5">
        <v>1.552</v>
      </c>
      <c r="U33" s="5">
        <v>0.01</v>
      </c>
      <c r="V33" s="5">
        <v>0.89500000000000002</v>
      </c>
      <c r="W33" s="5">
        <v>1.5880000000000001</v>
      </c>
      <c r="X33" s="5"/>
      <c r="Y33" s="5">
        <v>0.05</v>
      </c>
      <c r="Z33" s="5">
        <v>0.88900000000000001</v>
      </c>
      <c r="AA33" s="5" t="s">
        <v>10</v>
      </c>
      <c r="AB33" s="5">
        <v>1.2999999999999999E-2</v>
      </c>
      <c r="AC33" s="5" t="s">
        <v>10</v>
      </c>
      <c r="AD33" s="5">
        <v>7.915</v>
      </c>
      <c r="AE33" s="5">
        <v>2.7839999999999998</v>
      </c>
      <c r="AF33" s="5">
        <v>0.14399999999999999</v>
      </c>
      <c r="AG33" s="5">
        <v>1.5569999999999999</v>
      </c>
      <c r="AH33" s="5">
        <v>0.01</v>
      </c>
      <c r="AI33" s="5">
        <v>0.89800000000000002</v>
      </c>
      <c r="AJ33" s="5" t="s">
        <v>10</v>
      </c>
      <c r="AK33" s="5">
        <v>1.593</v>
      </c>
      <c r="AL33" s="5" t="s">
        <v>10</v>
      </c>
      <c r="AM33" s="5">
        <v>5.0999999999999997E-2</v>
      </c>
      <c r="AN33" s="5">
        <v>0.89200000000000002</v>
      </c>
      <c r="AO33" s="5" t="s">
        <v>10</v>
      </c>
      <c r="AP33" s="5">
        <v>1.2999999999999999E-2</v>
      </c>
      <c r="AQ33" s="5" t="s">
        <v>10</v>
      </c>
      <c r="AR33" s="5">
        <v>7.9429999999999996</v>
      </c>
      <c r="AS33" s="5">
        <v>-7.8E-2</v>
      </c>
      <c r="AT33" s="5">
        <f t="shared" si="0"/>
        <v>0.63950220794861501</v>
      </c>
      <c r="AU33" s="5">
        <f t="shared" si="1"/>
        <v>5.4082714740190871E-2</v>
      </c>
      <c r="AV33" s="5">
        <f t="shared" si="2"/>
        <v>0.34099999999999975</v>
      </c>
      <c r="AW33" s="5">
        <f t="shared" si="3"/>
        <v>0.94300000000000006</v>
      </c>
      <c r="AX33" s="5">
        <f t="shared" si="4"/>
        <v>5.699999999999994E-2</v>
      </c>
      <c r="AY33" s="5">
        <f t="shared" si="5"/>
        <v>1.2160000000000002</v>
      </c>
    </row>
    <row r="34" spans="1:51" ht="15.75">
      <c r="A34" s="7" t="s">
        <v>23</v>
      </c>
      <c r="B34" s="7" t="s">
        <v>40</v>
      </c>
      <c r="C34" s="7">
        <v>96</v>
      </c>
      <c r="D34" s="7">
        <v>1509</v>
      </c>
      <c r="E34" s="5">
        <v>36.01</v>
      </c>
      <c r="F34" s="5">
        <v>2.56</v>
      </c>
      <c r="G34" s="5">
        <v>17.05</v>
      </c>
      <c r="H34" s="5" t="s">
        <v>10</v>
      </c>
      <c r="I34" s="5">
        <v>14.2</v>
      </c>
      <c r="J34" s="5">
        <v>13.96</v>
      </c>
      <c r="K34" s="5" t="s">
        <v>10</v>
      </c>
      <c r="L34" s="5">
        <v>0.26</v>
      </c>
      <c r="M34" s="5">
        <v>8.92</v>
      </c>
      <c r="N34" s="5" t="s">
        <v>10</v>
      </c>
      <c r="O34" s="5" t="s">
        <v>10</v>
      </c>
      <c r="P34" s="5" t="s">
        <v>10</v>
      </c>
      <c r="Q34" s="5">
        <v>92.96</v>
      </c>
      <c r="R34" s="5">
        <v>2.7759999999999998</v>
      </c>
      <c r="S34" s="5">
        <v>0.14799999999999999</v>
      </c>
      <c r="T34" s="5">
        <v>1.5489999999999999</v>
      </c>
      <c r="U34" s="5" t="s">
        <v>10</v>
      </c>
      <c r="V34" s="5">
        <v>0.91500000000000004</v>
      </c>
      <c r="W34" s="5">
        <v>1.6040000000000001</v>
      </c>
      <c r="X34" s="5"/>
      <c r="Y34" s="5">
        <v>3.9E-2</v>
      </c>
      <c r="Z34" s="5">
        <v>0.877</v>
      </c>
      <c r="AA34" s="5" t="s">
        <v>10</v>
      </c>
      <c r="AB34" s="5" t="s">
        <v>10</v>
      </c>
      <c r="AC34" s="5" t="s">
        <v>10</v>
      </c>
      <c r="AD34" s="5">
        <v>7.9080000000000004</v>
      </c>
      <c r="AE34" s="5">
        <v>2.7789999999999999</v>
      </c>
      <c r="AF34" s="5">
        <v>0.14899999999999999</v>
      </c>
      <c r="AG34" s="5">
        <v>1.5509999999999999</v>
      </c>
      <c r="AH34" s="5" t="s">
        <v>10</v>
      </c>
      <c r="AI34" s="5">
        <v>0.91600000000000004</v>
      </c>
      <c r="AJ34" s="5" t="s">
        <v>10</v>
      </c>
      <c r="AK34" s="5">
        <v>1.6060000000000001</v>
      </c>
      <c r="AL34" s="5" t="s">
        <v>10</v>
      </c>
      <c r="AM34" s="5">
        <v>3.9E-2</v>
      </c>
      <c r="AN34" s="5">
        <v>0.878</v>
      </c>
      <c r="AO34" s="5" t="s">
        <v>10</v>
      </c>
      <c r="AP34" s="5" t="s">
        <v>10</v>
      </c>
      <c r="AQ34" s="5" t="s">
        <v>10</v>
      </c>
      <c r="AR34" s="5">
        <v>7.9169999999999998</v>
      </c>
      <c r="AS34" s="5">
        <v>-2.5000000000000001E-2</v>
      </c>
      <c r="AT34" s="5">
        <f t="shared" si="0"/>
        <v>0.63679619349722438</v>
      </c>
      <c r="AU34" s="5">
        <f t="shared" si="1"/>
        <v>4.2529989094874592E-2</v>
      </c>
      <c r="AV34" s="5">
        <f t="shared" si="2"/>
        <v>0.32999999999999985</v>
      </c>
      <c r="AW34" s="5">
        <f t="shared" si="3"/>
        <v>0.91700000000000004</v>
      </c>
      <c r="AX34" s="5">
        <f t="shared" si="4"/>
        <v>8.2999999999999963E-2</v>
      </c>
      <c r="AY34" s="5">
        <f t="shared" si="5"/>
        <v>1.2210000000000001</v>
      </c>
    </row>
    <row r="35" spans="1:51" ht="15.75">
      <c r="A35" s="7" t="s">
        <v>23</v>
      </c>
      <c r="B35" s="7" t="s">
        <v>40</v>
      </c>
      <c r="C35" s="7">
        <v>96</v>
      </c>
      <c r="D35" s="7">
        <v>1510</v>
      </c>
      <c r="E35" s="5">
        <v>35.909999999999997</v>
      </c>
      <c r="F35" s="5">
        <v>2.19</v>
      </c>
      <c r="G35" s="5">
        <v>18.45</v>
      </c>
      <c r="H35" s="5" t="s">
        <v>10</v>
      </c>
      <c r="I35" s="5">
        <v>17.73</v>
      </c>
      <c r="J35" s="5">
        <v>14.12</v>
      </c>
      <c r="K35" s="5" t="s">
        <v>10</v>
      </c>
      <c r="L35" s="5">
        <v>0.26</v>
      </c>
      <c r="M35" s="5">
        <v>7.48</v>
      </c>
      <c r="N35" s="5" t="s">
        <v>10</v>
      </c>
      <c r="O35" s="5" t="s">
        <v>10</v>
      </c>
      <c r="P35" s="5" t="s">
        <v>10</v>
      </c>
      <c r="Q35" s="5">
        <v>96.14</v>
      </c>
      <c r="R35" s="5">
        <v>2.6869999999999998</v>
      </c>
      <c r="S35" s="5">
        <v>0.123</v>
      </c>
      <c r="T35" s="5">
        <v>1.627</v>
      </c>
      <c r="U35" s="5" t="s">
        <v>10</v>
      </c>
      <c r="V35" s="5">
        <v>1.1100000000000001</v>
      </c>
      <c r="W35" s="5">
        <v>1.575</v>
      </c>
      <c r="X35" s="5"/>
      <c r="Y35" s="5">
        <v>3.7999999999999999E-2</v>
      </c>
      <c r="Z35" s="5">
        <v>0.71399999999999997</v>
      </c>
      <c r="AA35" s="5" t="s">
        <v>10</v>
      </c>
      <c r="AB35" s="5" t="s">
        <v>10</v>
      </c>
      <c r="AC35" s="5" t="s">
        <v>10</v>
      </c>
      <c r="AD35" s="5">
        <v>7.875</v>
      </c>
      <c r="AE35" s="5">
        <v>2.641</v>
      </c>
      <c r="AF35" s="5">
        <v>0.121</v>
      </c>
      <c r="AG35" s="5">
        <v>1.599</v>
      </c>
      <c r="AH35" s="5" t="s">
        <v>10</v>
      </c>
      <c r="AI35" s="5">
        <v>0.71099999999999997</v>
      </c>
      <c r="AJ35" s="5">
        <v>0.38</v>
      </c>
      <c r="AK35" s="5">
        <v>1.548</v>
      </c>
      <c r="AL35" s="5" t="s">
        <v>10</v>
      </c>
      <c r="AM35" s="5">
        <v>3.6999999999999998E-2</v>
      </c>
      <c r="AN35" s="5">
        <v>0.70199999999999996</v>
      </c>
      <c r="AO35" s="5" t="s">
        <v>10</v>
      </c>
      <c r="AP35" s="5" t="s">
        <v>10</v>
      </c>
      <c r="AQ35" s="5" t="s">
        <v>10</v>
      </c>
      <c r="AR35" s="5">
        <v>7.7389999999999999</v>
      </c>
      <c r="AS35" s="5" t="s">
        <v>10</v>
      </c>
      <c r="AT35" s="5">
        <f t="shared" si="0"/>
        <v>0.68525896414342635</v>
      </c>
      <c r="AU35" s="5">
        <f t="shared" si="1"/>
        <v>5.0067658998646819E-2</v>
      </c>
      <c r="AV35" s="5">
        <f t="shared" si="2"/>
        <v>0.24</v>
      </c>
      <c r="AW35" s="5">
        <f t="shared" si="3"/>
        <v>0.73899999999999999</v>
      </c>
      <c r="AX35" s="5">
        <f t="shared" si="4"/>
        <v>0.26100000000000001</v>
      </c>
      <c r="AY35" s="5">
        <f t="shared" si="5"/>
        <v>1.359</v>
      </c>
    </row>
    <row r="36" spans="1:51" ht="15.75">
      <c r="A36" s="7" t="s">
        <v>23</v>
      </c>
      <c r="B36" s="7" t="s">
        <v>40</v>
      </c>
      <c r="C36" s="7">
        <v>96</v>
      </c>
      <c r="D36" s="7">
        <v>1511</v>
      </c>
      <c r="E36" s="5">
        <v>39.99</v>
      </c>
      <c r="F36" s="5">
        <v>2.69</v>
      </c>
      <c r="G36" s="5">
        <v>18.89</v>
      </c>
      <c r="H36" s="5" t="s">
        <v>10</v>
      </c>
      <c r="I36" s="5">
        <v>15.94</v>
      </c>
      <c r="J36" s="5">
        <v>15.12</v>
      </c>
      <c r="K36" s="5" t="s">
        <v>10</v>
      </c>
      <c r="L36" s="5">
        <v>0.36</v>
      </c>
      <c r="M36" s="5">
        <v>9.81</v>
      </c>
      <c r="N36" s="5" t="s">
        <v>10</v>
      </c>
      <c r="O36" s="5">
        <v>0.5</v>
      </c>
      <c r="P36" s="5" t="s">
        <v>10</v>
      </c>
      <c r="Q36" s="5">
        <v>103.3</v>
      </c>
      <c r="R36" s="5">
        <v>2.7829999999999999</v>
      </c>
      <c r="S36" s="5">
        <v>0.14099999999999999</v>
      </c>
      <c r="T36" s="5">
        <v>1.5489999999999999</v>
      </c>
      <c r="U36" s="5" t="s">
        <v>10</v>
      </c>
      <c r="V36" s="5">
        <v>0.92800000000000005</v>
      </c>
      <c r="W36" s="5">
        <v>1.569</v>
      </c>
      <c r="X36" s="5"/>
      <c r="Y36" s="5">
        <v>4.9000000000000002E-2</v>
      </c>
      <c r="Z36" s="5">
        <v>0.871</v>
      </c>
      <c r="AA36" s="5" t="s">
        <v>10</v>
      </c>
      <c r="AB36" s="5">
        <v>1.4E-2</v>
      </c>
      <c r="AC36" s="5" t="s">
        <v>10</v>
      </c>
      <c r="AD36" s="5">
        <v>7.9020000000000001</v>
      </c>
      <c r="AE36" s="5">
        <v>2.79</v>
      </c>
      <c r="AF36" s="5">
        <v>0.14099999999999999</v>
      </c>
      <c r="AG36" s="5">
        <v>1.5529999999999999</v>
      </c>
      <c r="AH36" s="5" t="s">
        <v>10</v>
      </c>
      <c r="AI36" s="5">
        <v>0.93</v>
      </c>
      <c r="AJ36" s="5" t="s">
        <v>10</v>
      </c>
      <c r="AK36" s="5">
        <v>1.5720000000000001</v>
      </c>
      <c r="AL36" s="5" t="s">
        <v>10</v>
      </c>
      <c r="AM36" s="5">
        <v>4.9000000000000002E-2</v>
      </c>
      <c r="AN36" s="5">
        <v>0.873</v>
      </c>
      <c r="AO36" s="5" t="s">
        <v>10</v>
      </c>
      <c r="AP36" s="5">
        <v>1.4E-2</v>
      </c>
      <c r="AQ36" s="5" t="s">
        <v>10</v>
      </c>
      <c r="AR36" s="5">
        <v>7.9219999999999997</v>
      </c>
      <c r="AS36" s="5">
        <v>-5.3999999999999999E-2</v>
      </c>
      <c r="AT36" s="5">
        <f t="shared" si="0"/>
        <v>0.62829736211031173</v>
      </c>
      <c r="AU36" s="5">
        <f t="shared" si="1"/>
        <v>5.3145336225596529E-2</v>
      </c>
      <c r="AV36" s="5">
        <f t="shared" si="2"/>
        <v>0.34299999999999997</v>
      </c>
      <c r="AW36" s="5">
        <f t="shared" si="3"/>
        <v>0.92200000000000004</v>
      </c>
      <c r="AX36" s="5">
        <f t="shared" si="4"/>
        <v>7.7999999999999958E-2</v>
      </c>
      <c r="AY36" s="5">
        <f t="shared" si="5"/>
        <v>1.21</v>
      </c>
    </row>
    <row r="37" spans="1:51" ht="15.75">
      <c r="A37" s="7" t="s">
        <v>23</v>
      </c>
      <c r="B37" s="7" t="s">
        <v>40</v>
      </c>
      <c r="C37" s="7">
        <v>97</v>
      </c>
      <c r="D37" s="7">
        <v>1516</v>
      </c>
      <c r="E37" s="5">
        <v>38.18</v>
      </c>
      <c r="F37" s="5">
        <v>2.75</v>
      </c>
      <c r="G37" s="5">
        <v>17.53</v>
      </c>
      <c r="H37" s="5" t="s">
        <v>10</v>
      </c>
      <c r="I37" s="5">
        <v>12.62</v>
      </c>
      <c r="J37" s="5">
        <v>16.03</v>
      </c>
      <c r="K37" s="5" t="s">
        <v>10</v>
      </c>
      <c r="L37" s="5">
        <v>0.28000000000000003</v>
      </c>
      <c r="M37" s="5">
        <v>9.35</v>
      </c>
      <c r="N37" s="5" t="s">
        <v>10</v>
      </c>
      <c r="O37" s="5" t="s">
        <v>10</v>
      </c>
      <c r="P37" s="5" t="s">
        <v>10</v>
      </c>
      <c r="Q37" s="5">
        <v>96.74</v>
      </c>
      <c r="R37" s="5">
        <v>2.798</v>
      </c>
      <c r="S37" s="5">
        <v>0.152</v>
      </c>
      <c r="T37" s="5">
        <v>1.514</v>
      </c>
      <c r="U37" s="5" t="s">
        <v>10</v>
      </c>
      <c r="V37" s="5">
        <v>0.77300000000000002</v>
      </c>
      <c r="W37" s="5">
        <v>1.7509999999999999</v>
      </c>
      <c r="X37" s="5"/>
      <c r="Y37" s="5">
        <v>0.04</v>
      </c>
      <c r="Z37" s="5">
        <v>0.874</v>
      </c>
      <c r="AA37" s="5" t="s">
        <v>10</v>
      </c>
      <c r="AB37" s="5" t="s">
        <v>10</v>
      </c>
      <c r="AC37" s="5" t="s">
        <v>10</v>
      </c>
      <c r="AD37" s="5">
        <v>7.9020000000000001</v>
      </c>
      <c r="AE37" s="5">
        <v>2.8029999999999999</v>
      </c>
      <c r="AF37" s="5">
        <v>0.152</v>
      </c>
      <c r="AG37" s="5">
        <v>1.5169999999999999</v>
      </c>
      <c r="AH37" s="5" t="s">
        <v>10</v>
      </c>
      <c r="AI37" s="5">
        <v>0.77500000000000002</v>
      </c>
      <c r="AJ37" s="5" t="s">
        <v>10</v>
      </c>
      <c r="AK37" s="5">
        <v>1.754</v>
      </c>
      <c r="AL37" s="5" t="s">
        <v>10</v>
      </c>
      <c r="AM37" s="5">
        <v>0.04</v>
      </c>
      <c r="AN37" s="5">
        <v>0.876</v>
      </c>
      <c r="AO37" s="5" t="s">
        <v>10</v>
      </c>
      <c r="AP37" s="5" t="s">
        <v>10</v>
      </c>
      <c r="AQ37" s="5" t="s">
        <v>10</v>
      </c>
      <c r="AR37" s="5">
        <v>7.915</v>
      </c>
      <c r="AS37" s="5">
        <v>-3.6999999999999998E-2</v>
      </c>
      <c r="AT37" s="5">
        <f t="shared" si="0"/>
        <v>0.69355476472914201</v>
      </c>
      <c r="AU37" s="5">
        <f t="shared" si="1"/>
        <v>4.3668122270742356E-2</v>
      </c>
      <c r="AV37" s="5">
        <f t="shared" si="2"/>
        <v>0.31999999999999984</v>
      </c>
      <c r="AW37" s="5">
        <f t="shared" si="3"/>
        <v>0.91600000000000004</v>
      </c>
      <c r="AX37" s="5">
        <f t="shared" si="4"/>
        <v>8.3999999999999964E-2</v>
      </c>
      <c r="AY37" s="5">
        <f t="shared" si="5"/>
        <v>1.1970000000000001</v>
      </c>
    </row>
    <row r="38" spans="1:51" ht="15.75">
      <c r="A38" s="7" t="s">
        <v>23</v>
      </c>
      <c r="B38" s="7" t="s">
        <v>40</v>
      </c>
      <c r="C38" s="7">
        <v>97</v>
      </c>
      <c r="D38" s="7">
        <v>1534</v>
      </c>
      <c r="E38" s="5">
        <v>37.090000000000003</v>
      </c>
      <c r="F38" s="5">
        <v>2.62</v>
      </c>
      <c r="G38" s="5">
        <v>17.41</v>
      </c>
      <c r="H38" s="5" t="s">
        <v>10</v>
      </c>
      <c r="I38" s="5">
        <v>14.02</v>
      </c>
      <c r="J38" s="5">
        <v>16.190000000000001</v>
      </c>
      <c r="K38" s="5" t="s">
        <v>10</v>
      </c>
      <c r="L38" s="5">
        <v>0.25</v>
      </c>
      <c r="M38" s="5">
        <v>8.31</v>
      </c>
      <c r="N38" s="5">
        <v>0.25</v>
      </c>
      <c r="O38" s="5" t="s">
        <v>10</v>
      </c>
      <c r="P38" s="5" t="s">
        <v>10</v>
      </c>
      <c r="Q38" s="5">
        <v>96.14</v>
      </c>
      <c r="R38" s="5">
        <v>2.7469999999999999</v>
      </c>
      <c r="S38" s="5">
        <v>0.14599999999999999</v>
      </c>
      <c r="T38" s="5">
        <v>1.52</v>
      </c>
      <c r="U38" s="5" t="s">
        <v>10</v>
      </c>
      <c r="V38" s="5">
        <v>0.86799999999999999</v>
      </c>
      <c r="W38" s="5">
        <v>1.7869999999999999</v>
      </c>
      <c r="X38" s="5"/>
      <c r="Y38" s="5">
        <v>3.5999999999999997E-2</v>
      </c>
      <c r="Z38" s="5">
        <v>0.78500000000000003</v>
      </c>
      <c r="AA38" s="5">
        <v>1.4999999999999999E-2</v>
      </c>
      <c r="AB38" s="5" t="s">
        <v>10</v>
      </c>
      <c r="AC38" s="5" t="s">
        <v>10</v>
      </c>
      <c r="AD38" s="5">
        <v>7.9039999999999999</v>
      </c>
      <c r="AE38" s="5">
        <v>2.7149999999999999</v>
      </c>
      <c r="AF38" s="5">
        <v>0.14399999999999999</v>
      </c>
      <c r="AG38" s="5">
        <v>1.502</v>
      </c>
      <c r="AH38" s="5" t="s">
        <v>10</v>
      </c>
      <c r="AI38" s="5">
        <v>0.60099999999999998</v>
      </c>
      <c r="AJ38" s="5">
        <v>0.25800000000000001</v>
      </c>
      <c r="AK38" s="5">
        <v>1.766</v>
      </c>
      <c r="AL38" s="5" t="s">
        <v>10</v>
      </c>
      <c r="AM38" s="5">
        <v>3.5000000000000003E-2</v>
      </c>
      <c r="AN38" s="5">
        <v>0.77600000000000002</v>
      </c>
      <c r="AO38" s="5">
        <v>1.4999999999999999E-2</v>
      </c>
      <c r="AP38" s="5" t="s">
        <v>10</v>
      </c>
      <c r="AQ38" s="5" t="s">
        <v>10</v>
      </c>
      <c r="AR38" s="5">
        <v>7.8109999999999999</v>
      </c>
      <c r="AS38" s="5" t="s">
        <v>10</v>
      </c>
      <c r="AT38" s="5">
        <f t="shared" si="0"/>
        <v>0.74609209970426704</v>
      </c>
      <c r="AU38" s="5">
        <f t="shared" si="1"/>
        <v>4.3156596794081382E-2</v>
      </c>
      <c r="AV38" s="5">
        <f t="shared" si="2"/>
        <v>0.21699999999999986</v>
      </c>
      <c r="AW38" s="5">
        <f t="shared" si="3"/>
        <v>0.81100000000000005</v>
      </c>
      <c r="AX38" s="5">
        <f t="shared" si="4"/>
        <v>0.18899999999999995</v>
      </c>
      <c r="AY38" s="5">
        <f t="shared" si="5"/>
        <v>1.2850000000000001</v>
      </c>
    </row>
    <row r="39" spans="1:51" ht="15.75">
      <c r="A39" s="7" t="s">
        <v>23</v>
      </c>
      <c r="B39" s="7" t="s">
        <v>40</v>
      </c>
      <c r="C39" s="7">
        <v>97</v>
      </c>
      <c r="D39" s="7">
        <v>1535</v>
      </c>
      <c r="E39" s="5">
        <v>36.520000000000003</v>
      </c>
      <c r="F39" s="5">
        <v>2.71</v>
      </c>
      <c r="G39" s="5">
        <v>17.21</v>
      </c>
      <c r="H39" s="5" t="s">
        <v>10</v>
      </c>
      <c r="I39" s="5">
        <v>13.67</v>
      </c>
      <c r="J39" s="5">
        <v>14.71</v>
      </c>
      <c r="K39" s="5" t="s">
        <v>10</v>
      </c>
      <c r="L39" s="5">
        <v>0.31</v>
      </c>
      <c r="M39" s="5">
        <v>8.44</v>
      </c>
      <c r="N39" s="5" t="s">
        <v>10</v>
      </c>
      <c r="O39" s="5" t="s">
        <v>10</v>
      </c>
      <c r="P39" s="5" t="s">
        <v>10</v>
      </c>
      <c r="Q39" s="5">
        <v>93.57</v>
      </c>
      <c r="R39" s="5">
        <v>2.7789999999999999</v>
      </c>
      <c r="S39" s="5">
        <v>0.155</v>
      </c>
      <c r="T39" s="5">
        <v>1.544</v>
      </c>
      <c r="U39" s="5" t="s">
        <v>10</v>
      </c>
      <c r="V39" s="5">
        <v>0.87</v>
      </c>
      <c r="W39" s="5">
        <v>1.669</v>
      </c>
      <c r="X39" s="5"/>
      <c r="Y39" s="5">
        <v>4.5999999999999999E-2</v>
      </c>
      <c r="Z39" s="5">
        <v>0.81899999999999995</v>
      </c>
      <c r="AA39" s="5" t="s">
        <v>10</v>
      </c>
      <c r="AB39" s="5" t="s">
        <v>10</v>
      </c>
      <c r="AC39" s="5" t="s">
        <v>10</v>
      </c>
      <c r="AD39" s="5">
        <v>7.8819999999999997</v>
      </c>
      <c r="AE39" s="5">
        <v>2.7730000000000001</v>
      </c>
      <c r="AF39" s="5">
        <v>0.155</v>
      </c>
      <c r="AG39" s="5">
        <v>1.54</v>
      </c>
      <c r="AH39" s="5" t="s">
        <v>10</v>
      </c>
      <c r="AI39" s="5">
        <v>0.81599999999999995</v>
      </c>
      <c r="AJ39" s="5">
        <v>5.1999999999999998E-2</v>
      </c>
      <c r="AK39" s="5">
        <v>1.665</v>
      </c>
      <c r="AL39" s="5" t="s">
        <v>10</v>
      </c>
      <c r="AM39" s="5">
        <v>4.5999999999999999E-2</v>
      </c>
      <c r="AN39" s="5">
        <v>0.81699999999999995</v>
      </c>
      <c r="AO39" s="5" t="s">
        <v>10</v>
      </c>
      <c r="AP39" s="5" t="s">
        <v>10</v>
      </c>
      <c r="AQ39" s="5" t="s">
        <v>10</v>
      </c>
      <c r="AR39" s="5">
        <v>7.8630000000000004</v>
      </c>
      <c r="AS39" s="5" t="s">
        <v>10</v>
      </c>
      <c r="AT39" s="5">
        <f t="shared" si="0"/>
        <v>0.67110036275695284</v>
      </c>
      <c r="AU39" s="5">
        <f t="shared" si="1"/>
        <v>5.3302433371958287E-2</v>
      </c>
      <c r="AV39" s="5">
        <f t="shared" si="2"/>
        <v>0.31300000000000017</v>
      </c>
      <c r="AW39" s="5">
        <f t="shared" si="3"/>
        <v>0.86299999999999999</v>
      </c>
      <c r="AX39" s="5">
        <f t="shared" si="4"/>
        <v>0.13700000000000001</v>
      </c>
      <c r="AY39" s="5">
        <f t="shared" si="5"/>
        <v>1.2269999999999999</v>
      </c>
    </row>
    <row r="40" spans="1:51" ht="15.75">
      <c r="A40" s="7" t="s">
        <v>23</v>
      </c>
      <c r="B40" s="7" t="s">
        <v>40</v>
      </c>
      <c r="C40" s="7">
        <v>99</v>
      </c>
      <c r="D40" s="7">
        <v>1560</v>
      </c>
      <c r="E40" s="5">
        <v>35.159999999999997</v>
      </c>
      <c r="F40" s="5">
        <v>1.96</v>
      </c>
      <c r="G40" s="5">
        <v>16.899999999999999</v>
      </c>
      <c r="H40" s="5">
        <v>0.19</v>
      </c>
      <c r="I40" s="5">
        <v>14.82</v>
      </c>
      <c r="J40" s="5">
        <v>13.27</v>
      </c>
      <c r="K40" s="5" t="s">
        <v>10</v>
      </c>
      <c r="L40" s="5">
        <v>0.27</v>
      </c>
      <c r="M40" s="5">
        <v>8.6300000000000008</v>
      </c>
      <c r="N40" s="5" t="s">
        <v>10</v>
      </c>
      <c r="O40" s="5" t="s">
        <v>10</v>
      </c>
      <c r="P40" s="5" t="s">
        <v>10</v>
      </c>
      <c r="Q40" s="5">
        <v>91.2</v>
      </c>
      <c r="R40" s="5">
        <v>2.766</v>
      </c>
      <c r="S40" s="5">
        <v>0.11600000000000001</v>
      </c>
      <c r="T40" s="5">
        <v>1.5669999999999999</v>
      </c>
      <c r="U40" s="5">
        <v>1.2E-2</v>
      </c>
      <c r="V40" s="5">
        <v>0.97499999999999998</v>
      </c>
      <c r="W40" s="5">
        <v>1.556</v>
      </c>
      <c r="X40" s="5"/>
      <c r="Y40" s="5">
        <v>4.1000000000000002E-2</v>
      </c>
      <c r="Z40" s="5">
        <v>0.86599999999999999</v>
      </c>
      <c r="AA40" s="5" t="s">
        <v>10</v>
      </c>
      <c r="AB40" s="5" t="s">
        <v>10</v>
      </c>
      <c r="AC40" s="5" t="s">
        <v>10</v>
      </c>
      <c r="AD40" s="5">
        <v>7.899</v>
      </c>
      <c r="AE40" s="5">
        <v>2.7690000000000001</v>
      </c>
      <c r="AF40" s="5">
        <v>0.11600000000000001</v>
      </c>
      <c r="AG40" s="5">
        <v>1.569</v>
      </c>
      <c r="AH40" s="5">
        <v>1.2E-2</v>
      </c>
      <c r="AI40" s="5">
        <v>0.97599999999999998</v>
      </c>
      <c r="AJ40" s="5" t="s">
        <v>10</v>
      </c>
      <c r="AK40" s="5">
        <v>1.5580000000000001</v>
      </c>
      <c r="AL40" s="5" t="s">
        <v>10</v>
      </c>
      <c r="AM40" s="5">
        <v>4.1000000000000002E-2</v>
      </c>
      <c r="AN40" s="5">
        <v>0.86699999999999999</v>
      </c>
      <c r="AO40" s="5" t="s">
        <v>10</v>
      </c>
      <c r="AP40" s="5" t="s">
        <v>10</v>
      </c>
      <c r="AQ40" s="5" t="s">
        <v>10</v>
      </c>
      <c r="AR40" s="5">
        <v>7.9080000000000004</v>
      </c>
      <c r="AS40" s="5">
        <v>-2.7E-2</v>
      </c>
      <c r="AT40" s="5">
        <f t="shared" si="0"/>
        <v>0.61483820047355964</v>
      </c>
      <c r="AU40" s="5">
        <f t="shared" si="1"/>
        <v>4.5154185022026429E-2</v>
      </c>
      <c r="AV40" s="5">
        <f t="shared" si="2"/>
        <v>0.33800000000000008</v>
      </c>
      <c r="AW40" s="5">
        <f t="shared" si="3"/>
        <v>0.90800000000000003</v>
      </c>
      <c r="AX40" s="5">
        <f t="shared" si="4"/>
        <v>9.1999999999999971E-2</v>
      </c>
      <c r="AY40" s="5">
        <f t="shared" si="5"/>
        <v>1.2309999999999999</v>
      </c>
    </row>
    <row r="41" spans="1:51" ht="15.75">
      <c r="A41" s="7" t="s">
        <v>23</v>
      </c>
      <c r="B41" s="7" t="s">
        <v>40</v>
      </c>
      <c r="C41" s="7">
        <v>99</v>
      </c>
      <c r="D41" s="7">
        <v>1564</v>
      </c>
      <c r="E41" s="5">
        <v>37.47</v>
      </c>
      <c r="F41" s="5">
        <v>2.08</v>
      </c>
      <c r="G41" s="5">
        <v>18.32</v>
      </c>
      <c r="H41" s="5" t="s">
        <v>10</v>
      </c>
      <c r="I41" s="5">
        <v>14.2</v>
      </c>
      <c r="J41" s="5">
        <v>14.94</v>
      </c>
      <c r="K41" s="5" t="s">
        <v>10</v>
      </c>
      <c r="L41" s="5">
        <v>0.31</v>
      </c>
      <c r="M41" s="5">
        <v>9.36</v>
      </c>
      <c r="N41" s="5" t="s">
        <v>10</v>
      </c>
      <c r="O41" s="5" t="s">
        <v>10</v>
      </c>
      <c r="P41" s="5" t="s">
        <v>10</v>
      </c>
      <c r="Q41" s="5">
        <v>96.68</v>
      </c>
      <c r="R41" s="5">
        <v>2.76</v>
      </c>
      <c r="S41" s="5">
        <v>0.115</v>
      </c>
      <c r="T41" s="5">
        <v>1.591</v>
      </c>
      <c r="U41" s="5" t="s">
        <v>10</v>
      </c>
      <c r="V41" s="5">
        <v>0.875</v>
      </c>
      <c r="W41" s="5">
        <v>1.641</v>
      </c>
      <c r="X41" s="5"/>
      <c r="Y41" s="5">
        <v>4.3999999999999997E-2</v>
      </c>
      <c r="Z41" s="5">
        <v>0.88</v>
      </c>
      <c r="AA41" s="5" t="s">
        <v>10</v>
      </c>
      <c r="AB41" s="5" t="s">
        <v>10</v>
      </c>
      <c r="AC41" s="5" t="s">
        <v>10</v>
      </c>
      <c r="AD41" s="5">
        <v>7.9059999999999997</v>
      </c>
      <c r="AE41" s="5">
        <v>2.7679999999999998</v>
      </c>
      <c r="AF41" s="5">
        <v>0.11600000000000001</v>
      </c>
      <c r="AG41" s="5">
        <v>1.595</v>
      </c>
      <c r="AH41" s="5" t="s">
        <v>10</v>
      </c>
      <c r="AI41" s="5">
        <v>0.877</v>
      </c>
      <c r="AJ41" s="5" t="s">
        <v>10</v>
      </c>
      <c r="AK41" s="5">
        <v>1.645</v>
      </c>
      <c r="AL41" s="5" t="s">
        <v>10</v>
      </c>
      <c r="AM41" s="5">
        <v>4.3999999999999997E-2</v>
      </c>
      <c r="AN41" s="5">
        <v>0.88200000000000001</v>
      </c>
      <c r="AO41" s="5" t="s">
        <v>10</v>
      </c>
      <c r="AP41" s="5" t="s">
        <v>10</v>
      </c>
      <c r="AQ41" s="5" t="s">
        <v>10</v>
      </c>
      <c r="AR41" s="5">
        <v>7.9260000000000002</v>
      </c>
      <c r="AS41" s="5">
        <v>-5.6000000000000001E-2</v>
      </c>
      <c r="AT41" s="5">
        <f t="shared" si="0"/>
        <v>0.65226011102299752</v>
      </c>
      <c r="AU41" s="5">
        <f t="shared" si="1"/>
        <v>4.7516198704103667E-2</v>
      </c>
      <c r="AV41" s="5">
        <f t="shared" si="2"/>
        <v>0.36299999999999977</v>
      </c>
      <c r="AW41" s="5">
        <f t="shared" si="3"/>
        <v>0.92600000000000005</v>
      </c>
      <c r="AX41" s="5">
        <f t="shared" si="4"/>
        <v>7.3999999999999955E-2</v>
      </c>
      <c r="AY41" s="5">
        <f t="shared" si="5"/>
        <v>1.2320000000000002</v>
      </c>
    </row>
    <row r="42" spans="1:51" ht="15.75">
      <c r="A42" s="7" t="s">
        <v>23</v>
      </c>
      <c r="B42" s="7" t="s">
        <v>40</v>
      </c>
      <c r="C42" s="7">
        <v>100</v>
      </c>
      <c r="D42" s="7">
        <v>1575</v>
      </c>
      <c r="E42" s="5">
        <v>37.799999999999997</v>
      </c>
      <c r="F42" s="5">
        <v>2.99</v>
      </c>
      <c r="G42" s="5">
        <v>18.100000000000001</v>
      </c>
      <c r="H42" s="5" t="s">
        <v>10</v>
      </c>
      <c r="I42" s="5">
        <v>15.57</v>
      </c>
      <c r="J42" s="5">
        <v>14.08</v>
      </c>
      <c r="K42" s="5" t="s">
        <v>10</v>
      </c>
      <c r="L42" s="5">
        <v>0.21</v>
      </c>
      <c r="M42" s="5">
        <v>9.39</v>
      </c>
      <c r="N42" s="5" t="s">
        <v>10</v>
      </c>
      <c r="O42" s="5" t="s">
        <v>10</v>
      </c>
      <c r="P42" s="5" t="s">
        <v>10</v>
      </c>
      <c r="Q42" s="5">
        <v>98.14</v>
      </c>
      <c r="R42" s="5">
        <v>2.7709999999999999</v>
      </c>
      <c r="S42" s="5">
        <v>0.16500000000000001</v>
      </c>
      <c r="T42" s="5">
        <v>1.5640000000000001</v>
      </c>
      <c r="U42" s="5" t="s">
        <v>10</v>
      </c>
      <c r="V42" s="5">
        <v>0.95499999999999996</v>
      </c>
      <c r="W42" s="5">
        <v>1.5389999999999999</v>
      </c>
      <c r="X42" s="5"/>
      <c r="Y42" s="5">
        <v>0.03</v>
      </c>
      <c r="Z42" s="5">
        <v>0.878</v>
      </c>
      <c r="AA42" s="5" t="s">
        <v>10</v>
      </c>
      <c r="AB42" s="5" t="s">
        <v>10</v>
      </c>
      <c r="AC42" s="5" t="s">
        <v>10</v>
      </c>
      <c r="AD42" s="5">
        <v>7.9009999999999998</v>
      </c>
      <c r="AE42" s="5">
        <v>2.774</v>
      </c>
      <c r="AF42" s="5">
        <v>0.16500000000000001</v>
      </c>
      <c r="AG42" s="5">
        <v>1.5649999999999999</v>
      </c>
      <c r="AH42" s="5" t="s">
        <v>10</v>
      </c>
      <c r="AI42" s="5">
        <v>0.95599999999999996</v>
      </c>
      <c r="AJ42" s="5" t="s">
        <v>10</v>
      </c>
      <c r="AK42" s="5">
        <v>1.54</v>
      </c>
      <c r="AL42" s="5" t="s">
        <v>10</v>
      </c>
      <c r="AM42" s="5">
        <v>0.03</v>
      </c>
      <c r="AN42" s="5">
        <v>0.879</v>
      </c>
      <c r="AO42" s="5" t="s">
        <v>10</v>
      </c>
      <c r="AP42" s="5" t="s">
        <v>10</v>
      </c>
      <c r="AQ42" s="5" t="s">
        <v>10</v>
      </c>
      <c r="AR42" s="5">
        <v>7.9089999999999998</v>
      </c>
      <c r="AS42" s="5">
        <v>-2.1999999999999999E-2</v>
      </c>
      <c r="AT42" s="5">
        <f t="shared" si="0"/>
        <v>0.61698717948717952</v>
      </c>
      <c r="AU42" s="5">
        <f t="shared" si="1"/>
        <v>3.3003300330033E-2</v>
      </c>
      <c r="AV42" s="5">
        <f t="shared" si="2"/>
        <v>0.33899999999999997</v>
      </c>
      <c r="AW42" s="5">
        <f t="shared" si="3"/>
        <v>0.90900000000000003</v>
      </c>
      <c r="AX42" s="5">
        <f t="shared" si="4"/>
        <v>9.099999999999997E-2</v>
      </c>
      <c r="AY42" s="5">
        <f t="shared" si="5"/>
        <v>1.226</v>
      </c>
    </row>
    <row r="43" spans="1:51" ht="15.75">
      <c r="A43" s="7" t="s">
        <v>23</v>
      </c>
      <c r="B43" s="7" t="s">
        <v>40</v>
      </c>
      <c r="C43" s="7">
        <v>100</v>
      </c>
      <c r="D43" s="7">
        <v>1576</v>
      </c>
      <c r="E43" s="5">
        <v>38.39</v>
      </c>
      <c r="F43" s="5">
        <v>2.7</v>
      </c>
      <c r="G43" s="5">
        <v>18.36</v>
      </c>
      <c r="H43" s="5" t="s">
        <v>10</v>
      </c>
      <c r="I43" s="5">
        <v>15.61</v>
      </c>
      <c r="J43" s="5">
        <v>14.2</v>
      </c>
      <c r="K43" s="5" t="s">
        <v>10</v>
      </c>
      <c r="L43" s="5">
        <v>0.34</v>
      </c>
      <c r="M43" s="5">
        <v>9.48</v>
      </c>
      <c r="N43" s="5" t="s">
        <v>10</v>
      </c>
      <c r="O43" s="5">
        <v>0.57999999999999996</v>
      </c>
      <c r="P43" s="5">
        <v>0.28999999999999998</v>
      </c>
      <c r="Q43" s="5">
        <v>99.95</v>
      </c>
      <c r="R43" s="5">
        <v>2.7679999999999998</v>
      </c>
      <c r="S43" s="5">
        <v>0.14599999999999999</v>
      </c>
      <c r="T43" s="5">
        <v>1.56</v>
      </c>
      <c r="U43" s="5" t="s">
        <v>10</v>
      </c>
      <c r="V43" s="5">
        <v>0.94099999999999995</v>
      </c>
      <c r="W43" s="5">
        <v>1.526</v>
      </c>
      <c r="X43" s="5"/>
      <c r="Y43" s="5">
        <v>4.8000000000000001E-2</v>
      </c>
      <c r="Z43" s="5">
        <v>0.872</v>
      </c>
      <c r="AA43" s="5" t="s">
        <v>10</v>
      </c>
      <c r="AB43" s="5">
        <v>1.6E-2</v>
      </c>
      <c r="AC43" s="5">
        <v>1.4E-2</v>
      </c>
      <c r="AD43" s="5">
        <v>7.891</v>
      </c>
      <c r="AE43" s="5">
        <v>2.7789999999999999</v>
      </c>
      <c r="AF43" s="5">
        <v>0.14699999999999999</v>
      </c>
      <c r="AG43" s="5">
        <v>1.5660000000000001</v>
      </c>
      <c r="AH43" s="5" t="s">
        <v>10</v>
      </c>
      <c r="AI43" s="5">
        <v>0.94499999999999995</v>
      </c>
      <c r="AJ43" s="5" t="s">
        <v>10</v>
      </c>
      <c r="AK43" s="5">
        <v>1.532</v>
      </c>
      <c r="AL43" s="5" t="s">
        <v>10</v>
      </c>
      <c r="AM43" s="5">
        <v>4.8000000000000001E-2</v>
      </c>
      <c r="AN43" s="5">
        <v>0.875</v>
      </c>
      <c r="AO43" s="5" t="s">
        <v>10</v>
      </c>
      <c r="AP43" s="5">
        <v>1.6E-2</v>
      </c>
      <c r="AQ43" s="5">
        <v>1.4E-2</v>
      </c>
      <c r="AR43" s="5">
        <v>7.923</v>
      </c>
      <c r="AS43" s="5">
        <v>-8.8999999999999996E-2</v>
      </c>
      <c r="AT43" s="5">
        <f t="shared" si="0"/>
        <v>0.61849010900282608</v>
      </c>
      <c r="AU43" s="5">
        <f t="shared" si="1"/>
        <v>5.200433369447454E-2</v>
      </c>
      <c r="AV43" s="5">
        <f t="shared" si="2"/>
        <v>0.34499999999999997</v>
      </c>
      <c r="AW43" s="5">
        <f t="shared" si="3"/>
        <v>0.92300000000000004</v>
      </c>
      <c r="AX43" s="5">
        <f t="shared" si="4"/>
        <v>7.6999999999999957E-2</v>
      </c>
      <c r="AY43" s="5">
        <f t="shared" si="5"/>
        <v>1.2210000000000001</v>
      </c>
    </row>
    <row r="44" spans="1:51" ht="15.75">
      <c r="A44" s="7" t="s">
        <v>24</v>
      </c>
      <c r="B44" s="7" t="s">
        <v>41</v>
      </c>
      <c r="C44" s="7">
        <v>124</v>
      </c>
      <c r="D44" s="7">
        <v>1699</v>
      </c>
      <c r="E44" s="5">
        <v>36.31</v>
      </c>
      <c r="F44" s="5">
        <v>2.29</v>
      </c>
      <c r="G44" s="5">
        <v>15.52</v>
      </c>
      <c r="H44" s="5" t="s">
        <v>10</v>
      </c>
      <c r="I44" s="5">
        <v>12.41</v>
      </c>
      <c r="J44" s="5">
        <v>15.7</v>
      </c>
      <c r="K44" s="5" t="s">
        <v>10</v>
      </c>
      <c r="L44" s="5">
        <v>0.31</v>
      </c>
      <c r="M44" s="5">
        <v>8.39</v>
      </c>
      <c r="N44" s="5" t="s">
        <v>10</v>
      </c>
      <c r="O44" s="5" t="s">
        <v>10</v>
      </c>
      <c r="P44" s="5" t="s">
        <v>10</v>
      </c>
      <c r="Q44" s="5">
        <v>90.93</v>
      </c>
      <c r="R44" s="5">
        <v>2.8279999999999998</v>
      </c>
      <c r="S44" s="5">
        <v>0.13400000000000001</v>
      </c>
      <c r="T44" s="5">
        <v>1.425</v>
      </c>
      <c r="U44" s="5" t="s">
        <v>10</v>
      </c>
      <c r="V44" s="5">
        <v>0.80800000000000005</v>
      </c>
      <c r="W44" s="5">
        <v>1.823</v>
      </c>
      <c r="X44" s="5"/>
      <c r="Y44" s="5">
        <v>4.7E-2</v>
      </c>
      <c r="Z44" s="5">
        <v>0.83399999999999996</v>
      </c>
      <c r="AA44" s="5" t="s">
        <v>10</v>
      </c>
      <c r="AB44" s="5" t="s">
        <v>10</v>
      </c>
      <c r="AC44" s="5" t="s">
        <v>10</v>
      </c>
      <c r="AD44" s="5">
        <v>7.899</v>
      </c>
      <c r="AE44" s="5">
        <v>2.8210000000000002</v>
      </c>
      <c r="AF44" s="5">
        <v>0.13400000000000001</v>
      </c>
      <c r="AG44" s="5">
        <v>1.421</v>
      </c>
      <c r="AH44" s="5" t="s">
        <v>10</v>
      </c>
      <c r="AI44" s="5">
        <v>0.747</v>
      </c>
      <c r="AJ44" s="5">
        <v>5.8999999999999997E-2</v>
      </c>
      <c r="AK44" s="5">
        <v>1.8180000000000001</v>
      </c>
      <c r="AL44" s="5" t="s">
        <v>10</v>
      </c>
      <c r="AM44" s="5">
        <v>4.7E-2</v>
      </c>
      <c r="AN44" s="5">
        <v>0.83099999999999996</v>
      </c>
      <c r="AO44" s="5" t="s">
        <v>10</v>
      </c>
      <c r="AP44" s="5" t="s">
        <v>10</v>
      </c>
      <c r="AQ44" s="5" t="s">
        <v>10</v>
      </c>
      <c r="AR44" s="5">
        <v>7.8780000000000001</v>
      </c>
      <c r="AS44" s="5" t="s">
        <v>10</v>
      </c>
      <c r="AT44" s="5">
        <f t="shared" si="0"/>
        <v>0.70877192982456139</v>
      </c>
      <c r="AU44" s="5">
        <f t="shared" si="1"/>
        <v>5.3530751708428248E-2</v>
      </c>
      <c r="AV44" s="5">
        <f t="shared" si="2"/>
        <v>0.24200000000000021</v>
      </c>
      <c r="AW44" s="5">
        <f t="shared" si="3"/>
        <v>0.878</v>
      </c>
      <c r="AX44" s="5">
        <f t="shared" si="4"/>
        <v>0.122</v>
      </c>
      <c r="AY44" s="5">
        <f t="shared" si="5"/>
        <v>1.1789999999999998</v>
      </c>
    </row>
    <row r="45" spans="1:51" ht="15.75">
      <c r="A45" s="7" t="s">
        <v>24</v>
      </c>
      <c r="B45" s="7" t="s">
        <v>41</v>
      </c>
      <c r="C45" s="7">
        <v>124</v>
      </c>
      <c r="D45" s="7">
        <v>1700</v>
      </c>
      <c r="E45" s="5">
        <v>35.08</v>
      </c>
      <c r="F45" s="5">
        <v>2.16</v>
      </c>
      <c r="G45" s="5">
        <v>15.73</v>
      </c>
      <c r="H45" s="5" t="s">
        <v>10</v>
      </c>
      <c r="I45" s="5">
        <v>13.18</v>
      </c>
      <c r="J45" s="5">
        <v>15.83</v>
      </c>
      <c r="K45" s="5" t="s">
        <v>10</v>
      </c>
      <c r="L45" s="5" t="s">
        <v>10</v>
      </c>
      <c r="M45" s="5">
        <v>7.41</v>
      </c>
      <c r="N45" s="5" t="s">
        <v>10</v>
      </c>
      <c r="O45" s="5" t="s">
        <v>10</v>
      </c>
      <c r="P45" s="5" t="s">
        <v>10</v>
      </c>
      <c r="Q45" s="5">
        <v>89.39</v>
      </c>
      <c r="R45" s="5">
        <v>2.7770000000000001</v>
      </c>
      <c r="S45" s="5">
        <v>0.129</v>
      </c>
      <c r="T45" s="5">
        <v>1.468</v>
      </c>
      <c r="U45" s="5" t="s">
        <v>10</v>
      </c>
      <c r="V45" s="5">
        <v>0.873</v>
      </c>
      <c r="W45" s="5">
        <v>1.8680000000000001</v>
      </c>
      <c r="X45" s="5"/>
      <c r="Y45" s="5" t="s">
        <v>10</v>
      </c>
      <c r="Z45" s="5">
        <v>0.748</v>
      </c>
      <c r="AA45" s="5" t="s">
        <v>10</v>
      </c>
      <c r="AB45" s="5" t="s">
        <v>10</v>
      </c>
      <c r="AC45" s="5" t="s">
        <v>10</v>
      </c>
      <c r="AD45" s="5">
        <v>7.8630000000000004</v>
      </c>
      <c r="AE45" s="5">
        <v>2.7330000000000001</v>
      </c>
      <c r="AF45" s="5">
        <v>0.127</v>
      </c>
      <c r="AG45" s="5">
        <v>1.444</v>
      </c>
      <c r="AH45" s="5" t="s">
        <v>10</v>
      </c>
      <c r="AI45" s="5">
        <v>0.504</v>
      </c>
      <c r="AJ45" s="5">
        <v>0.35399999999999998</v>
      </c>
      <c r="AK45" s="5">
        <v>1.8380000000000001</v>
      </c>
      <c r="AL45" s="5" t="s">
        <v>10</v>
      </c>
      <c r="AM45" s="5">
        <v>0</v>
      </c>
      <c r="AN45" s="5">
        <v>0.73599999999999999</v>
      </c>
      <c r="AO45" s="5" t="s">
        <v>10</v>
      </c>
      <c r="AP45" s="5" t="s">
        <v>10</v>
      </c>
      <c r="AQ45" s="5" t="s">
        <v>10</v>
      </c>
      <c r="AR45" s="5">
        <v>7.7359999999999998</v>
      </c>
      <c r="AS45" s="5" t="s">
        <v>10</v>
      </c>
      <c r="AT45" s="5">
        <f t="shared" si="0"/>
        <v>0.78479931682322801</v>
      </c>
      <c r="AU45" s="5">
        <f t="shared" si="1"/>
        <v>0</v>
      </c>
      <c r="AV45" s="5">
        <f t="shared" si="2"/>
        <v>0.17700000000000005</v>
      </c>
      <c r="AW45" s="5">
        <f t="shared" si="3"/>
        <v>0.73599999999999999</v>
      </c>
      <c r="AX45" s="5">
        <f t="shared" si="4"/>
        <v>0.26400000000000001</v>
      </c>
      <c r="AY45" s="5">
        <f t="shared" si="5"/>
        <v>1.2669999999999999</v>
      </c>
    </row>
    <row r="46" spans="1:51" ht="15.75">
      <c r="A46" s="7" t="s">
        <v>24</v>
      </c>
      <c r="B46" s="7" t="s">
        <v>41</v>
      </c>
      <c r="C46" s="7">
        <v>126</v>
      </c>
      <c r="D46" s="7">
        <v>1728</v>
      </c>
      <c r="E46" s="5">
        <v>35.24</v>
      </c>
      <c r="F46" s="5">
        <v>2.41</v>
      </c>
      <c r="G46" s="5">
        <v>15.21</v>
      </c>
      <c r="H46" s="5" t="s">
        <v>10</v>
      </c>
      <c r="I46" s="5">
        <v>12.79</v>
      </c>
      <c r="J46" s="5">
        <v>14.61</v>
      </c>
      <c r="K46" s="5" t="s">
        <v>10</v>
      </c>
      <c r="L46" s="5">
        <v>0.28999999999999998</v>
      </c>
      <c r="M46" s="5">
        <v>7.74</v>
      </c>
      <c r="N46" s="5" t="s">
        <v>10</v>
      </c>
      <c r="O46" s="5" t="s">
        <v>10</v>
      </c>
      <c r="P46" s="5" t="s">
        <v>10</v>
      </c>
      <c r="Q46" s="5">
        <v>88.29</v>
      </c>
      <c r="R46" s="5">
        <v>2.8319999999999999</v>
      </c>
      <c r="S46" s="5">
        <v>0.14599999999999999</v>
      </c>
      <c r="T46" s="5">
        <v>1.4410000000000001</v>
      </c>
      <c r="U46" s="5" t="s">
        <v>10</v>
      </c>
      <c r="V46" s="5">
        <v>0.86</v>
      </c>
      <c r="W46" s="5">
        <v>1.75</v>
      </c>
      <c r="X46" s="5"/>
      <c r="Y46" s="5">
        <v>4.4999999999999998E-2</v>
      </c>
      <c r="Z46" s="5">
        <v>0.79400000000000004</v>
      </c>
      <c r="AA46" s="5" t="s">
        <v>10</v>
      </c>
      <c r="AB46" s="5" t="s">
        <v>10</v>
      </c>
      <c r="AC46" s="5" t="s">
        <v>10</v>
      </c>
      <c r="AD46" s="5">
        <v>7.867</v>
      </c>
      <c r="AE46" s="5">
        <v>2.8210000000000002</v>
      </c>
      <c r="AF46" s="5">
        <v>0.14499999999999999</v>
      </c>
      <c r="AG46" s="5">
        <v>1.4350000000000001</v>
      </c>
      <c r="AH46" s="5" t="s">
        <v>10</v>
      </c>
      <c r="AI46" s="5">
        <v>0.76800000000000002</v>
      </c>
      <c r="AJ46" s="5">
        <v>8.8999999999999996E-2</v>
      </c>
      <c r="AK46" s="5">
        <v>1.7430000000000001</v>
      </c>
      <c r="AL46" s="5" t="s">
        <v>10</v>
      </c>
      <c r="AM46" s="5">
        <v>4.4999999999999998E-2</v>
      </c>
      <c r="AN46" s="5">
        <v>0.79</v>
      </c>
      <c r="AO46" s="5" t="s">
        <v>10</v>
      </c>
      <c r="AP46" s="5" t="s">
        <v>10</v>
      </c>
      <c r="AQ46" s="5" t="s">
        <v>10</v>
      </c>
      <c r="AR46" s="5">
        <v>7.835</v>
      </c>
      <c r="AS46" s="5" t="s">
        <v>10</v>
      </c>
      <c r="AT46" s="5">
        <f t="shared" si="0"/>
        <v>0.69414575866188766</v>
      </c>
      <c r="AU46" s="5">
        <f t="shared" si="1"/>
        <v>5.389221556886227E-2</v>
      </c>
      <c r="AV46" s="5">
        <f t="shared" si="2"/>
        <v>0.25600000000000023</v>
      </c>
      <c r="AW46" s="5">
        <f t="shared" si="3"/>
        <v>0.83500000000000008</v>
      </c>
      <c r="AX46" s="5">
        <f t="shared" si="4"/>
        <v>0.16499999999999992</v>
      </c>
      <c r="AY46" s="5">
        <f t="shared" si="5"/>
        <v>1.1789999999999998</v>
      </c>
    </row>
    <row r="47" spans="1:51" ht="15.75">
      <c r="A47" s="7" t="s">
        <v>24</v>
      </c>
      <c r="B47" s="7" t="s">
        <v>41</v>
      </c>
      <c r="C47" s="7">
        <v>126</v>
      </c>
      <c r="D47" s="7">
        <v>1729</v>
      </c>
      <c r="E47" s="5">
        <v>36.08</v>
      </c>
      <c r="F47" s="5">
        <v>2.4300000000000002</v>
      </c>
      <c r="G47" s="5">
        <v>15.7</v>
      </c>
      <c r="H47" s="5" t="s">
        <v>10</v>
      </c>
      <c r="I47" s="5">
        <v>13.37</v>
      </c>
      <c r="J47" s="5">
        <v>15.08</v>
      </c>
      <c r="K47" s="5" t="s">
        <v>10</v>
      </c>
      <c r="L47" s="5">
        <v>0.28999999999999998</v>
      </c>
      <c r="M47" s="5">
        <v>8.17</v>
      </c>
      <c r="N47" s="5" t="s">
        <v>10</v>
      </c>
      <c r="O47" s="5" t="s">
        <v>10</v>
      </c>
      <c r="P47" s="5" t="s">
        <v>10</v>
      </c>
      <c r="Q47" s="5">
        <v>91.12</v>
      </c>
      <c r="R47" s="5">
        <v>2.8170000000000002</v>
      </c>
      <c r="S47" s="5">
        <v>0.14299999999999999</v>
      </c>
      <c r="T47" s="5">
        <v>1.4450000000000001</v>
      </c>
      <c r="U47" s="5" t="s">
        <v>10</v>
      </c>
      <c r="V47" s="5">
        <v>0.873</v>
      </c>
      <c r="W47" s="5">
        <v>1.7549999999999999</v>
      </c>
      <c r="X47" s="5"/>
      <c r="Y47" s="5">
        <v>4.3999999999999997E-2</v>
      </c>
      <c r="Z47" s="5">
        <v>0.81399999999999995</v>
      </c>
      <c r="AA47" s="5" t="s">
        <v>10</v>
      </c>
      <c r="AB47" s="5" t="s">
        <v>10</v>
      </c>
      <c r="AC47" s="5" t="s">
        <v>10</v>
      </c>
      <c r="AD47" s="5">
        <v>7.89</v>
      </c>
      <c r="AE47" s="5">
        <v>2.8039999999999998</v>
      </c>
      <c r="AF47" s="5">
        <v>0.14199999999999999</v>
      </c>
      <c r="AG47" s="5">
        <v>1.4379999999999999</v>
      </c>
      <c r="AH47" s="5" t="s">
        <v>10</v>
      </c>
      <c r="AI47" s="5">
        <v>0.76800000000000002</v>
      </c>
      <c r="AJ47" s="5">
        <v>0.1</v>
      </c>
      <c r="AK47" s="5">
        <v>1.7470000000000001</v>
      </c>
      <c r="AL47" s="5" t="s">
        <v>10</v>
      </c>
      <c r="AM47" s="5">
        <v>4.3999999999999997E-2</v>
      </c>
      <c r="AN47" s="5">
        <v>0.81</v>
      </c>
      <c r="AO47" s="5" t="s">
        <v>10</v>
      </c>
      <c r="AP47" s="5" t="s">
        <v>10</v>
      </c>
      <c r="AQ47" s="5" t="s">
        <v>10</v>
      </c>
      <c r="AR47" s="5">
        <v>7.8540000000000001</v>
      </c>
      <c r="AS47" s="5" t="s">
        <v>10</v>
      </c>
      <c r="AT47" s="5">
        <f t="shared" si="0"/>
        <v>0.69463220675944337</v>
      </c>
      <c r="AU47" s="5">
        <f t="shared" si="1"/>
        <v>5.1522248243559714E-2</v>
      </c>
      <c r="AV47" s="5">
        <f t="shared" si="2"/>
        <v>0.24199999999999977</v>
      </c>
      <c r="AW47" s="5">
        <f t="shared" si="3"/>
        <v>0.85400000000000009</v>
      </c>
      <c r="AX47" s="5">
        <f t="shared" si="4"/>
        <v>0.14599999999999991</v>
      </c>
      <c r="AY47" s="5">
        <f t="shared" si="5"/>
        <v>1.1960000000000002</v>
      </c>
    </row>
    <row r="48" spans="1:51" ht="15.75">
      <c r="A48" s="7" t="s">
        <v>24</v>
      </c>
      <c r="B48" s="7" t="s">
        <v>41</v>
      </c>
      <c r="C48" s="7">
        <v>126</v>
      </c>
      <c r="D48" s="7">
        <v>1732</v>
      </c>
      <c r="E48" s="5">
        <v>35.61</v>
      </c>
      <c r="F48" s="5">
        <v>2.19</v>
      </c>
      <c r="G48" s="5">
        <v>15.48</v>
      </c>
      <c r="H48" s="5" t="s">
        <v>10</v>
      </c>
      <c r="I48" s="5">
        <v>13.22</v>
      </c>
      <c r="J48" s="5">
        <v>15.12</v>
      </c>
      <c r="K48" s="5" t="s">
        <v>10</v>
      </c>
      <c r="L48" s="5">
        <v>0.23</v>
      </c>
      <c r="M48" s="5">
        <v>7.49</v>
      </c>
      <c r="N48" s="5" t="s">
        <v>10</v>
      </c>
      <c r="O48" s="5" t="s">
        <v>10</v>
      </c>
      <c r="P48" s="5" t="s">
        <v>10</v>
      </c>
      <c r="Q48" s="5">
        <v>89.34</v>
      </c>
      <c r="R48" s="5">
        <v>2.8210000000000002</v>
      </c>
      <c r="S48" s="5">
        <v>0.13100000000000001</v>
      </c>
      <c r="T48" s="5">
        <v>1.446</v>
      </c>
      <c r="U48" s="5" t="s">
        <v>10</v>
      </c>
      <c r="V48" s="5">
        <v>0.876</v>
      </c>
      <c r="W48" s="5">
        <v>1.786</v>
      </c>
      <c r="X48" s="5"/>
      <c r="Y48" s="5">
        <v>3.5000000000000003E-2</v>
      </c>
      <c r="Z48" s="5">
        <v>0.75700000000000001</v>
      </c>
      <c r="AA48" s="5" t="s">
        <v>10</v>
      </c>
      <c r="AB48" s="5" t="s">
        <v>10</v>
      </c>
      <c r="AC48" s="5" t="s">
        <v>10</v>
      </c>
      <c r="AD48" s="5">
        <v>7.8520000000000003</v>
      </c>
      <c r="AE48" s="5">
        <v>2.798</v>
      </c>
      <c r="AF48" s="5">
        <v>0.129</v>
      </c>
      <c r="AG48" s="5">
        <v>1.4330000000000001</v>
      </c>
      <c r="AH48" s="5" t="s">
        <v>10</v>
      </c>
      <c r="AI48" s="5">
        <v>0.68300000000000005</v>
      </c>
      <c r="AJ48" s="5">
        <v>0.185</v>
      </c>
      <c r="AK48" s="5">
        <v>1.7709999999999999</v>
      </c>
      <c r="AL48" s="5" t="s">
        <v>10</v>
      </c>
      <c r="AM48" s="5">
        <v>3.5000000000000003E-2</v>
      </c>
      <c r="AN48" s="5">
        <v>0.751</v>
      </c>
      <c r="AO48" s="5" t="s">
        <v>10</v>
      </c>
      <c r="AP48" s="5" t="s">
        <v>10</v>
      </c>
      <c r="AQ48" s="5" t="s">
        <v>10</v>
      </c>
      <c r="AR48" s="5">
        <v>7.7859999999999996</v>
      </c>
      <c r="AS48" s="5" t="s">
        <v>10</v>
      </c>
      <c r="AT48" s="5">
        <f t="shared" si="0"/>
        <v>0.72167889160554199</v>
      </c>
      <c r="AU48" s="5">
        <f t="shared" si="1"/>
        <v>4.4529262086513997E-2</v>
      </c>
      <c r="AV48" s="5">
        <f t="shared" si="2"/>
        <v>0.23100000000000009</v>
      </c>
      <c r="AW48" s="5">
        <f t="shared" si="3"/>
        <v>0.78600000000000003</v>
      </c>
      <c r="AX48" s="5">
        <f t="shared" si="4"/>
        <v>0.21399999999999997</v>
      </c>
      <c r="AY48" s="5">
        <f t="shared" si="5"/>
        <v>1.202</v>
      </c>
    </row>
    <row r="49" spans="1:51" ht="15.75">
      <c r="A49" s="7" t="s">
        <v>24</v>
      </c>
      <c r="B49" s="7" t="s">
        <v>41</v>
      </c>
      <c r="C49" s="7">
        <v>127</v>
      </c>
      <c r="D49" s="7">
        <v>1746</v>
      </c>
      <c r="E49" s="5">
        <v>35.15</v>
      </c>
      <c r="F49" s="5">
        <v>2.04</v>
      </c>
      <c r="G49" s="5">
        <v>16.91</v>
      </c>
      <c r="H49" s="5" t="s">
        <v>10</v>
      </c>
      <c r="I49" s="5">
        <v>13.77</v>
      </c>
      <c r="J49" s="5">
        <v>14.56</v>
      </c>
      <c r="K49" s="5" t="s">
        <v>10</v>
      </c>
      <c r="L49" s="5">
        <v>0.31</v>
      </c>
      <c r="M49" s="5">
        <v>7.5</v>
      </c>
      <c r="N49" s="5" t="s">
        <v>10</v>
      </c>
      <c r="O49" s="5" t="s">
        <v>10</v>
      </c>
      <c r="P49" s="5" t="s">
        <v>10</v>
      </c>
      <c r="Q49" s="5">
        <v>90.24</v>
      </c>
      <c r="R49" s="5">
        <v>2.7610000000000001</v>
      </c>
      <c r="S49" s="5">
        <v>0.121</v>
      </c>
      <c r="T49" s="5">
        <v>1.5660000000000001</v>
      </c>
      <c r="U49" s="5" t="s">
        <v>10</v>
      </c>
      <c r="V49" s="5">
        <v>0.90500000000000003</v>
      </c>
      <c r="W49" s="5">
        <v>1.7050000000000001</v>
      </c>
      <c r="X49" s="5"/>
      <c r="Y49" s="5">
        <v>4.7E-2</v>
      </c>
      <c r="Z49" s="5">
        <v>0.752</v>
      </c>
      <c r="AA49" s="5" t="s">
        <v>10</v>
      </c>
      <c r="AB49" s="5" t="s">
        <v>10</v>
      </c>
      <c r="AC49" s="5" t="s">
        <v>10</v>
      </c>
      <c r="AD49" s="5">
        <v>7.8559999999999999</v>
      </c>
      <c r="AE49" s="5">
        <v>2.7389999999999999</v>
      </c>
      <c r="AF49" s="5">
        <v>0.12</v>
      </c>
      <c r="AG49" s="5">
        <v>1.5529999999999999</v>
      </c>
      <c r="AH49" s="5" t="s">
        <v>10</v>
      </c>
      <c r="AI49" s="5">
        <v>0.72</v>
      </c>
      <c r="AJ49" s="5">
        <v>0.17699999999999999</v>
      </c>
      <c r="AK49" s="5">
        <v>1.6910000000000001</v>
      </c>
      <c r="AL49" s="5" t="s">
        <v>10</v>
      </c>
      <c r="AM49" s="5">
        <v>4.7E-2</v>
      </c>
      <c r="AN49" s="5">
        <v>0.746</v>
      </c>
      <c r="AO49" s="5" t="s">
        <v>10</v>
      </c>
      <c r="AP49" s="5" t="s">
        <v>10</v>
      </c>
      <c r="AQ49" s="5" t="s">
        <v>10</v>
      </c>
      <c r="AR49" s="5">
        <v>7.7919999999999998</v>
      </c>
      <c r="AS49" s="5" t="s">
        <v>10</v>
      </c>
      <c r="AT49" s="5">
        <f t="shared" si="0"/>
        <v>0.70136872666943184</v>
      </c>
      <c r="AU49" s="5">
        <f t="shared" si="1"/>
        <v>5.9268600252206809E-2</v>
      </c>
      <c r="AV49" s="5">
        <f t="shared" si="2"/>
        <v>0.29199999999999982</v>
      </c>
      <c r="AW49" s="5">
        <f t="shared" si="3"/>
        <v>0.79300000000000004</v>
      </c>
      <c r="AX49" s="5">
        <f t="shared" si="4"/>
        <v>0.20699999999999996</v>
      </c>
      <c r="AY49" s="5">
        <f t="shared" si="5"/>
        <v>1.2610000000000001</v>
      </c>
    </row>
    <row r="50" spans="1:51" ht="15.75">
      <c r="A50" s="7" t="s">
        <v>24</v>
      </c>
      <c r="B50" s="7" t="s">
        <v>41</v>
      </c>
      <c r="C50" s="7">
        <v>127</v>
      </c>
      <c r="D50" s="7">
        <v>1748</v>
      </c>
      <c r="E50" s="5">
        <v>35.299999999999997</v>
      </c>
      <c r="F50" s="5">
        <v>2.27</v>
      </c>
      <c r="G50" s="5">
        <v>16.059999999999999</v>
      </c>
      <c r="H50" s="5" t="s">
        <v>10</v>
      </c>
      <c r="I50" s="5">
        <v>13.11</v>
      </c>
      <c r="J50" s="5">
        <v>14.44</v>
      </c>
      <c r="K50" s="5" t="s">
        <v>10</v>
      </c>
      <c r="L50" s="5" t="s">
        <v>10</v>
      </c>
      <c r="M50" s="5">
        <v>7.85</v>
      </c>
      <c r="N50" s="5" t="s">
        <v>10</v>
      </c>
      <c r="O50" s="5" t="s">
        <v>10</v>
      </c>
      <c r="P50" s="5" t="s">
        <v>10</v>
      </c>
      <c r="Q50" s="5">
        <v>89.03</v>
      </c>
      <c r="R50" s="5">
        <v>2.81</v>
      </c>
      <c r="S50" s="5">
        <v>0.13600000000000001</v>
      </c>
      <c r="T50" s="5">
        <v>1.5069999999999999</v>
      </c>
      <c r="U50" s="5" t="s">
        <v>10</v>
      </c>
      <c r="V50" s="5">
        <v>0.873</v>
      </c>
      <c r="W50" s="5">
        <v>1.7130000000000001</v>
      </c>
      <c r="X50" s="5"/>
      <c r="Y50" s="5" t="s">
        <v>10</v>
      </c>
      <c r="Z50" s="5">
        <v>0.79700000000000004</v>
      </c>
      <c r="AA50" s="5" t="s">
        <v>10</v>
      </c>
      <c r="AB50" s="5" t="s">
        <v>10</v>
      </c>
      <c r="AC50" s="5" t="s">
        <v>10</v>
      </c>
      <c r="AD50" s="5">
        <v>7.8360000000000003</v>
      </c>
      <c r="AE50" s="5">
        <v>2.794</v>
      </c>
      <c r="AF50" s="5">
        <v>0.13500000000000001</v>
      </c>
      <c r="AG50" s="5">
        <v>1.498</v>
      </c>
      <c r="AH50" s="5" t="s">
        <v>10</v>
      </c>
      <c r="AI50" s="5">
        <v>0.748</v>
      </c>
      <c r="AJ50" s="5">
        <v>0.12</v>
      </c>
      <c r="AK50" s="5">
        <v>1.704</v>
      </c>
      <c r="AL50" s="5" t="s">
        <v>10</v>
      </c>
      <c r="AM50" s="5">
        <v>0</v>
      </c>
      <c r="AN50" s="5">
        <v>0.79300000000000004</v>
      </c>
      <c r="AO50" s="5" t="s">
        <v>10</v>
      </c>
      <c r="AP50" s="5" t="s">
        <v>10</v>
      </c>
      <c r="AQ50" s="5" t="s">
        <v>10</v>
      </c>
      <c r="AR50" s="5">
        <v>7.7930000000000001</v>
      </c>
      <c r="AS50" s="5" t="s">
        <v>10</v>
      </c>
      <c r="AT50" s="5">
        <f t="shared" si="0"/>
        <v>0.69494290375203915</v>
      </c>
      <c r="AU50" s="5">
        <f t="shared" si="1"/>
        <v>0</v>
      </c>
      <c r="AV50" s="5">
        <f t="shared" si="2"/>
        <v>0.29200000000000004</v>
      </c>
      <c r="AW50" s="5">
        <f t="shared" si="3"/>
        <v>0.79300000000000004</v>
      </c>
      <c r="AX50" s="5">
        <f t="shared" si="4"/>
        <v>0.20699999999999996</v>
      </c>
      <c r="AY50" s="5">
        <f t="shared" si="5"/>
        <v>1.206</v>
      </c>
    </row>
    <row r="51" spans="1:51" ht="15.75">
      <c r="A51" s="7" t="s">
        <v>24</v>
      </c>
      <c r="B51" s="7" t="s">
        <v>41</v>
      </c>
      <c r="C51" s="7">
        <v>127</v>
      </c>
      <c r="D51" s="7">
        <v>1762</v>
      </c>
      <c r="E51" s="5">
        <v>36.54</v>
      </c>
      <c r="F51" s="5">
        <v>1.77</v>
      </c>
      <c r="G51" s="5">
        <v>17.03</v>
      </c>
      <c r="H51" s="5" t="s">
        <v>10</v>
      </c>
      <c r="I51" s="5">
        <v>13.39</v>
      </c>
      <c r="J51" s="5">
        <v>15.23</v>
      </c>
      <c r="K51" s="5" t="s">
        <v>10</v>
      </c>
      <c r="L51" s="5">
        <v>0.37</v>
      </c>
      <c r="M51" s="5">
        <v>8.0399999999999991</v>
      </c>
      <c r="N51" s="5" t="s">
        <v>10</v>
      </c>
      <c r="O51" s="5" t="s">
        <v>10</v>
      </c>
      <c r="P51" s="5" t="s">
        <v>10</v>
      </c>
      <c r="Q51" s="5">
        <v>92.37</v>
      </c>
      <c r="R51" s="5">
        <v>2.7930000000000001</v>
      </c>
      <c r="S51" s="5">
        <v>0.10199999999999999</v>
      </c>
      <c r="T51" s="5">
        <v>1.534</v>
      </c>
      <c r="U51" s="5" t="s">
        <v>10</v>
      </c>
      <c r="V51" s="5">
        <v>0.85599999999999998</v>
      </c>
      <c r="W51" s="5">
        <v>1.7350000000000001</v>
      </c>
      <c r="X51" s="5"/>
      <c r="Y51" s="5">
        <v>5.5E-2</v>
      </c>
      <c r="Z51" s="5">
        <v>0.78400000000000003</v>
      </c>
      <c r="AA51" s="5" t="s">
        <v>10</v>
      </c>
      <c r="AB51" s="5" t="s">
        <v>10</v>
      </c>
      <c r="AC51" s="5" t="s">
        <v>10</v>
      </c>
      <c r="AD51" s="5">
        <v>7.859</v>
      </c>
      <c r="AE51" s="5">
        <v>2.7850000000000001</v>
      </c>
      <c r="AF51" s="5">
        <v>0.10100000000000001</v>
      </c>
      <c r="AG51" s="5">
        <v>1.53</v>
      </c>
      <c r="AH51" s="5" t="s">
        <v>10</v>
      </c>
      <c r="AI51" s="5">
        <v>0.78900000000000003</v>
      </c>
      <c r="AJ51" s="5">
        <v>6.4000000000000001E-2</v>
      </c>
      <c r="AK51" s="5">
        <v>1.73</v>
      </c>
      <c r="AL51" s="5" t="s">
        <v>10</v>
      </c>
      <c r="AM51" s="5">
        <v>5.5E-2</v>
      </c>
      <c r="AN51" s="5">
        <v>0.78200000000000003</v>
      </c>
      <c r="AO51" s="5" t="s">
        <v>10</v>
      </c>
      <c r="AP51" s="5" t="s">
        <v>10</v>
      </c>
      <c r="AQ51" s="5" t="s">
        <v>10</v>
      </c>
      <c r="AR51" s="5">
        <v>7.8360000000000003</v>
      </c>
      <c r="AS51" s="5" t="s">
        <v>10</v>
      </c>
      <c r="AT51" s="5">
        <f t="shared" si="0"/>
        <v>0.68678046843985707</v>
      </c>
      <c r="AU51" s="5">
        <f t="shared" si="1"/>
        <v>6.5710872162485057E-2</v>
      </c>
      <c r="AV51" s="5">
        <f t="shared" si="2"/>
        <v>0.31500000000000017</v>
      </c>
      <c r="AW51" s="5">
        <f t="shared" si="3"/>
        <v>0.83700000000000008</v>
      </c>
      <c r="AX51" s="5">
        <f t="shared" si="4"/>
        <v>0.16299999999999992</v>
      </c>
      <c r="AY51" s="5">
        <f t="shared" si="5"/>
        <v>1.2149999999999999</v>
      </c>
    </row>
    <row r="52" spans="1:51" ht="15.75">
      <c r="A52" s="7" t="s">
        <v>24</v>
      </c>
      <c r="B52" s="7" t="s">
        <v>41</v>
      </c>
      <c r="C52" s="7">
        <v>128</v>
      </c>
      <c r="D52" s="7">
        <v>1788</v>
      </c>
      <c r="E52" s="5">
        <v>35.26</v>
      </c>
      <c r="F52" s="5">
        <v>2.08</v>
      </c>
      <c r="G52" s="5">
        <v>15.57</v>
      </c>
      <c r="H52" s="5" t="s">
        <v>10</v>
      </c>
      <c r="I52" s="5">
        <v>13.14</v>
      </c>
      <c r="J52" s="5">
        <v>14.42</v>
      </c>
      <c r="K52" s="5" t="s">
        <v>10</v>
      </c>
      <c r="L52" s="5">
        <v>0.22</v>
      </c>
      <c r="M52" s="5">
        <v>7.7</v>
      </c>
      <c r="N52" s="5" t="s">
        <v>10</v>
      </c>
      <c r="O52" s="5" t="s">
        <v>10</v>
      </c>
      <c r="P52" s="5" t="s">
        <v>10</v>
      </c>
      <c r="Q52" s="5">
        <v>88.39</v>
      </c>
      <c r="R52" s="5">
        <v>2.827</v>
      </c>
      <c r="S52" s="5">
        <v>0.125</v>
      </c>
      <c r="T52" s="5">
        <v>1.4710000000000001</v>
      </c>
      <c r="U52" s="5" t="s">
        <v>10</v>
      </c>
      <c r="V52" s="5">
        <v>0.88100000000000001</v>
      </c>
      <c r="W52" s="5">
        <v>1.7230000000000001</v>
      </c>
      <c r="X52" s="5"/>
      <c r="Y52" s="5">
        <v>3.4000000000000002E-2</v>
      </c>
      <c r="Z52" s="5">
        <v>0.78700000000000003</v>
      </c>
      <c r="AA52" s="5" t="s">
        <v>10</v>
      </c>
      <c r="AB52" s="5" t="s">
        <v>10</v>
      </c>
      <c r="AC52" s="5" t="s">
        <v>10</v>
      </c>
      <c r="AD52" s="5">
        <v>7.8490000000000002</v>
      </c>
      <c r="AE52" s="5">
        <v>2.8159999999999998</v>
      </c>
      <c r="AF52" s="5">
        <v>0.125</v>
      </c>
      <c r="AG52" s="5">
        <v>1.4650000000000001</v>
      </c>
      <c r="AH52" s="5" t="s">
        <v>10</v>
      </c>
      <c r="AI52" s="5">
        <v>0.79300000000000004</v>
      </c>
      <c r="AJ52" s="5">
        <v>8.5000000000000006E-2</v>
      </c>
      <c r="AK52" s="5">
        <v>1.7170000000000001</v>
      </c>
      <c r="AL52" s="5" t="s">
        <v>10</v>
      </c>
      <c r="AM52" s="5">
        <v>3.4000000000000002E-2</v>
      </c>
      <c r="AN52" s="5">
        <v>0.78400000000000003</v>
      </c>
      <c r="AO52" s="5" t="s">
        <v>10</v>
      </c>
      <c r="AP52" s="5" t="s">
        <v>10</v>
      </c>
      <c r="AQ52" s="5" t="s">
        <v>10</v>
      </c>
      <c r="AR52" s="5">
        <v>7.8179999999999996</v>
      </c>
      <c r="AS52" s="5" t="s">
        <v>10</v>
      </c>
      <c r="AT52" s="5">
        <f t="shared" si="0"/>
        <v>0.68406374501992029</v>
      </c>
      <c r="AU52" s="5">
        <f t="shared" si="1"/>
        <v>4.1564792176039117E-2</v>
      </c>
      <c r="AV52" s="5">
        <f t="shared" si="2"/>
        <v>0.28099999999999992</v>
      </c>
      <c r="AW52" s="5">
        <f t="shared" si="3"/>
        <v>0.81800000000000006</v>
      </c>
      <c r="AX52" s="5">
        <f t="shared" si="4"/>
        <v>0.18199999999999994</v>
      </c>
      <c r="AY52" s="5">
        <f t="shared" si="5"/>
        <v>1.1840000000000002</v>
      </c>
    </row>
    <row r="53" spans="1:51" ht="15.75">
      <c r="A53" s="7" t="s">
        <v>24</v>
      </c>
      <c r="B53" s="7" t="s">
        <v>41</v>
      </c>
      <c r="C53" s="7">
        <v>128</v>
      </c>
      <c r="D53" s="7">
        <v>1790</v>
      </c>
      <c r="E53" s="5">
        <v>34.68</v>
      </c>
      <c r="F53" s="5">
        <v>2.15</v>
      </c>
      <c r="G53" s="5">
        <v>15.92</v>
      </c>
      <c r="H53" s="5" t="s">
        <v>10</v>
      </c>
      <c r="I53" s="5">
        <v>13.45</v>
      </c>
      <c r="J53" s="5">
        <v>14.22</v>
      </c>
      <c r="K53" s="5" t="s">
        <v>10</v>
      </c>
      <c r="L53" s="5">
        <v>0.28999999999999998</v>
      </c>
      <c r="M53" s="5">
        <v>8.27</v>
      </c>
      <c r="N53" s="5" t="s">
        <v>10</v>
      </c>
      <c r="O53" s="5" t="s">
        <v>10</v>
      </c>
      <c r="P53" s="5" t="s">
        <v>10</v>
      </c>
      <c r="Q53" s="5">
        <v>88.98</v>
      </c>
      <c r="R53" s="5">
        <v>2.782</v>
      </c>
      <c r="S53" s="5">
        <v>0.13</v>
      </c>
      <c r="T53" s="5">
        <v>1.5049999999999999</v>
      </c>
      <c r="U53" s="5" t="s">
        <v>10</v>
      </c>
      <c r="V53" s="5">
        <v>0.90200000000000002</v>
      </c>
      <c r="W53" s="5">
        <v>1.7010000000000001</v>
      </c>
      <c r="X53" s="5"/>
      <c r="Y53" s="5">
        <v>4.4999999999999998E-2</v>
      </c>
      <c r="Z53" s="5">
        <v>0.84599999999999997</v>
      </c>
      <c r="AA53" s="5" t="s">
        <v>10</v>
      </c>
      <c r="AB53" s="5" t="s">
        <v>10</v>
      </c>
      <c r="AC53" s="5" t="s">
        <v>10</v>
      </c>
      <c r="AD53" s="5">
        <v>7.9109999999999996</v>
      </c>
      <c r="AE53" s="5">
        <v>2.774</v>
      </c>
      <c r="AF53" s="5">
        <v>0.129</v>
      </c>
      <c r="AG53" s="5">
        <v>1.5009999999999999</v>
      </c>
      <c r="AH53" s="5" t="s">
        <v>10</v>
      </c>
      <c r="AI53" s="5">
        <v>0.83799999999999997</v>
      </c>
      <c r="AJ53" s="5">
        <v>6.2E-2</v>
      </c>
      <c r="AK53" s="5">
        <v>1.696</v>
      </c>
      <c r="AL53" s="5" t="s">
        <v>10</v>
      </c>
      <c r="AM53" s="5">
        <v>4.4999999999999998E-2</v>
      </c>
      <c r="AN53" s="5">
        <v>0.84399999999999997</v>
      </c>
      <c r="AO53" s="5" t="s">
        <v>10</v>
      </c>
      <c r="AP53" s="5" t="s">
        <v>10</v>
      </c>
      <c r="AQ53" s="5" t="s">
        <v>10</v>
      </c>
      <c r="AR53" s="5">
        <v>7.8890000000000002</v>
      </c>
      <c r="AS53" s="5" t="s">
        <v>10</v>
      </c>
      <c r="AT53" s="5">
        <f t="shared" si="0"/>
        <v>0.66929755327545382</v>
      </c>
      <c r="AU53" s="5">
        <f t="shared" si="1"/>
        <v>5.0618672665916756E-2</v>
      </c>
      <c r="AV53" s="5">
        <f t="shared" si="2"/>
        <v>0.27499999999999991</v>
      </c>
      <c r="AW53" s="5">
        <f t="shared" si="3"/>
        <v>0.88900000000000001</v>
      </c>
      <c r="AX53" s="5">
        <f t="shared" si="4"/>
        <v>0.11099999999999999</v>
      </c>
      <c r="AY53" s="5">
        <f t="shared" si="5"/>
        <v>1.226</v>
      </c>
    </row>
    <row r="54" spans="1:51" ht="15.75">
      <c r="A54" s="7" t="s">
        <v>24</v>
      </c>
      <c r="B54" s="7" t="s">
        <v>41</v>
      </c>
      <c r="C54" s="7">
        <v>129</v>
      </c>
      <c r="D54" s="7">
        <v>1804</v>
      </c>
      <c r="E54" s="5">
        <v>34</v>
      </c>
      <c r="F54" s="5">
        <v>1.86</v>
      </c>
      <c r="G54" s="5">
        <v>15.32</v>
      </c>
      <c r="H54" s="5" t="s">
        <v>10</v>
      </c>
      <c r="I54" s="5">
        <v>12.5</v>
      </c>
      <c r="J54" s="5">
        <v>14.11</v>
      </c>
      <c r="K54" s="5" t="s">
        <v>10</v>
      </c>
      <c r="L54" s="5" t="s">
        <v>10</v>
      </c>
      <c r="M54" s="5">
        <v>7.42</v>
      </c>
      <c r="N54" s="5" t="s">
        <v>10</v>
      </c>
      <c r="O54" s="5" t="s">
        <v>10</v>
      </c>
      <c r="P54" s="5" t="s">
        <v>10</v>
      </c>
      <c r="Q54" s="5">
        <v>85.21</v>
      </c>
      <c r="R54" s="5">
        <v>2.8180000000000001</v>
      </c>
      <c r="S54" s="5">
        <v>0.11600000000000001</v>
      </c>
      <c r="T54" s="5">
        <v>1.4970000000000001</v>
      </c>
      <c r="U54" s="5" t="s">
        <v>10</v>
      </c>
      <c r="V54" s="5">
        <v>0.86699999999999999</v>
      </c>
      <c r="W54" s="5">
        <v>1.744</v>
      </c>
      <c r="X54" s="5"/>
      <c r="Y54" s="5" t="s">
        <v>10</v>
      </c>
      <c r="Z54" s="5">
        <v>0.78500000000000003</v>
      </c>
      <c r="AA54" s="5" t="s">
        <v>10</v>
      </c>
      <c r="AB54" s="5" t="s">
        <v>10</v>
      </c>
      <c r="AC54" s="5" t="s">
        <v>10</v>
      </c>
      <c r="AD54" s="5">
        <v>7.8259999999999996</v>
      </c>
      <c r="AE54" s="5">
        <v>2.802</v>
      </c>
      <c r="AF54" s="5">
        <v>0.115</v>
      </c>
      <c r="AG54" s="5">
        <v>1.488</v>
      </c>
      <c r="AH54" s="5" t="s">
        <v>10</v>
      </c>
      <c r="AI54" s="5">
        <v>0.73299999999999998</v>
      </c>
      <c r="AJ54" s="5">
        <v>0.128</v>
      </c>
      <c r="AK54" s="5">
        <v>1.7330000000000001</v>
      </c>
      <c r="AL54" s="5" t="s">
        <v>10</v>
      </c>
      <c r="AM54" s="5">
        <v>0</v>
      </c>
      <c r="AN54" s="5">
        <v>0.78</v>
      </c>
      <c r="AO54" s="5" t="s">
        <v>10</v>
      </c>
      <c r="AP54" s="5" t="s">
        <v>10</v>
      </c>
      <c r="AQ54" s="5" t="s">
        <v>10</v>
      </c>
      <c r="AR54" s="5">
        <v>7.78</v>
      </c>
      <c r="AS54" s="5" t="s">
        <v>10</v>
      </c>
      <c r="AT54" s="5">
        <f t="shared" si="0"/>
        <v>0.70275750202757503</v>
      </c>
      <c r="AU54" s="5">
        <f t="shared" si="1"/>
        <v>0</v>
      </c>
      <c r="AV54" s="5">
        <f t="shared" si="2"/>
        <v>0.29000000000000004</v>
      </c>
      <c r="AW54" s="5">
        <f t="shared" si="3"/>
        <v>0.78</v>
      </c>
      <c r="AX54" s="5">
        <f t="shared" si="4"/>
        <v>0.21999999999999997</v>
      </c>
      <c r="AY54" s="5">
        <f t="shared" si="5"/>
        <v>1.198</v>
      </c>
    </row>
    <row r="55" spans="1:51" ht="15.75">
      <c r="A55" s="7" t="s">
        <v>24</v>
      </c>
      <c r="B55" s="7" t="s">
        <v>41</v>
      </c>
      <c r="C55" s="7">
        <v>129</v>
      </c>
      <c r="D55" s="7">
        <v>1805</v>
      </c>
      <c r="E55" s="5">
        <v>35.97</v>
      </c>
      <c r="F55" s="5">
        <v>2.23</v>
      </c>
      <c r="G55" s="5">
        <v>15.57</v>
      </c>
      <c r="H55" s="5" t="s">
        <v>10</v>
      </c>
      <c r="I55" s="5">
        <v>13.49</v>
      </c>
      <c r="J55" s="5">
        <v>14.94</v>
      </c>
      <c r="K55" s="5" t="s">
        <v>10</v>
      </c>
      <c r="L55" s="5" t="s">
        <v>10</v>
      </c>
      <c r="M55" s="5">
        <v>8.1</v>
      </c>
      <c r="N55" s="5" t="s">
        <v>10</v>
      </c>
      <c r="O55" s="5" t="s">
        <v>10</v>
      </c>
      <c r="P55" s="5" t="s">
        <v>10</v>
      </c>
      <c r="Q55" s="5">
        <v>90.3</v>
      </c>
      <c r="R55" s="5">
        <v>2.8290000000000002</v>
      </c>
      <c r="S55" s="5">
        <v>0.13200000000000001</v>
      </c>
      <c r="T55" s="5">
        <v>1.4430000000000001</v>
      </c>
      <c r="U55" s="5" t="s">
        <v>10</v>
      </c>
      <c r="V55" s="5">
        <v>0.88700000000000001</v>
      </c>
      <c r="W55" s="5">
        <v>1.752</v>
      </c>
      <c r="X55" s="5"/>
      <c r="Y55" s="5" t="s">
        <v>10</v>
      </c>
      <c r="Z55" s="5">
        <v>0.81299999999999994</v>
      </c>
      <c r="AA55" s="5" t="s">
        <v>10</v>
      </c>
      <c r="AB55" s="5" t="s">
        <v>10</v>
      </c>
      <c r="AC55" s="5" t="s">
        <v>10</v>
      </c>
      <c r="AD55" s="5">
        <v>7.8559999999999999</v>
      </c>
      <c r="AE55" s="5">
        <v>2.8119999999999998</v>
      </c>
      <c r="AF55" s="5">
        <v>0.13100000000000001</v>
      </c>
      <c r="AG55" s="5">
        <v>1.4339999999999999</v>
      </c>
      <c r="AH55" s="5" t="s">
        <v>10</v>
      </c>
      <c r="AI55" s="5">
        <v>0.747</v>
      </c>
      <c r="AJ55" s="5">
        <v>0.13500000000000001</v>
      </c>
      <c r="AK55" s="5">
        <v>1.7410000000000001</v>
      </c>
      <c r="AL55" s="5" t="s">
        <v>10</v>
      </c>
      <c r="AM55" s="5">
        <v>0</v>
      </c>
      <c r="AN55" s="5">
        <v>0.80800000000000005</v>
      </c>
      <c r="AO55" s="5" t="s">
        <v>10</v>
      </c>
      <c r="AP55" s="5" t="s">
        <v>10</v>
      </c>
      <c r="AQ55" s="5" t="s">
        <v>10</v>
      </c>
      <c r="AR55" s="5">
        <v>7.8079999999999998</v>
      </c>
      <c r="AS55" s="5" t="s">
        <v>10</v>
      </c>
      <c r="AT55" s="5">
        <f t="shared" si="0"/>
        <v>0.69975884244372999</v>
      </c>
      <c r="AU55" s="5">
        <f t="shared" si="1"/>
        <v>0</v>
      </c>
      <c r="AV55" s="5">
        <f t="shared" si="2"/>
        <v>0.24599999999999977</v>
      </c>
      <c r="AW55" s="5">
        <f t="shared" si="3"/>
        <v>0.80800000000000005</v>
      </c>
      <c r="AX55" s="5">
        <f t="shared" si="4"/>
        <v>0.19199999999999995</v>
      </c>
      <c r="AY55" s="5">
        <f t="shared" si="5"/>
        <v>1.1880000000000002</v>
      </c>
    </row>
    <row r="56" spans="1:51" ht="15.75">
      <c r="A56" s="7" t="s">
        <v>3</v>
      </c>
      <c r="B56" s="7" t="s">
        <v>37</v>
      </c>
      <c r="C56" s="7">
        <v>84</v>
      </c>
      <c r="D56" s="7">
        <v>1292</v>
      </c>
      <c r="E56" s="5">
        <v>35.51</v>
      </c>
      <c r="F56" s="5">
        <v>0.89</v>
      </c>
      <c r="G56" s="5">
        <v>17.27</v>
      </c>
      <c r="H56" s="5" t="s">
        <v>10</v>
      </c>
      <c r="I56" s="5">
        <v>9.58</v>
      </c>
      <c r="J56" s="5">
        <v>17.03</v>
      </c>
      <c r="K56" s="5" t="s">
        <v>10</v>
      </c>
      <c r="L56" s="5">
        <v>0.39</v>
      </c>
      <c r="M56" s="5">
        <v>8.0500000000000007</v>
      </c>
      <c r="N56" s="5" t="s">
        <v>10</v>
      </c>
      <c r="O56" s="5" t="s">
        <v>10</v>
      </c>
      <c r="P56" s="5" t="s">
        <v>10</v>
      </c>
      <c r="Q56" s="5">
        <v>88.72</v>
      </c>
      <c r="R56" s="5">
        <v>2.7679999999999998</v>
      </c>
      <c r="S56" s="5">
        <v>5.1999999999999998E-2</v>
      </c>
      <c r="T56" s="5">
        <v>1.5860000000000001</v>
      </c>
      <c r="U56" s="5" t="s">
        <v>10</v>
      </c>
      <c r="V56" s="5">
        <v>0.624</v>
      </c>
      <c r="W56" s="5">
        <v>1.9790000000000001</v>
      </c>
      <c r="X56" s="5"/>
      <c r="Y56" s="5">
        <v>5.8999999999999997E-2</v>
      </c>
      <c r="Z56" s="5">
        <v>0.8</v>
      </c>
      <c r="AA56" s="5" t="s">
        <v>10</v>
      </c>
      <c r="AB56" s="5" t="s">
        <v>10</v>
      </c>
      <c r="AC56" s="5" t="s">
        <v>10</v>
      </c>
      <c r="AD56" s="5">
        <v>7.8689999999999998</v>
      </c>
      <c r="AE56" s="5">
        <v>2.7639999999999998</v>
      </c>
      <c r="AF56" s="5">
        <v>5.1999999999999998E-2</v>
      </c>
      <c r="AG56" s="5">
        <v>1.5840000000000001</v>
      </c>
      <c r="AH56" s="5" t="s">
        <v>10</v>
      </c>
      <c r="AI56" s="5">
        <v>0.59399999999999997</v>
      </c>
      <c r="AJ56" s="5">
        <v>0.03</v>
      </c>
      <c r="AK56" s="5">
        <v>1.976</v>
      </c>
      <c r="AL56" s="5" t="s">
        <v>10</v>
      </c>
      <c r="AM56" s="5">
        <v>5.8999999999999997E-2</v>
      </c>
      <c r="AN56" s="5">
        <v>0.79900000000000004</v>
      </c>
      <c r="AO56" s="5" t="s">
        <v>10</v>
      </c>
      <c r="AP56" s="10" t="s">
        <v>10</v>
      </c>
      <c r="AQ56" s="5" t="s">
        <v>10</v>
      </c>
      <c r="AR56" s="5">
        <v>7.8579999999999997</v>
      </c>
      <c r="AS56" s="5" t="s">
        <v>10</v>
      </c>
      <c r="AT56" s="5">
        <f t="shared" si="0"/>
        <v>0.76887159533073934</v>
      </c>
      <c r="AU56" s="5">
        <f t="shared" si="1"/>
        <v>6.8764568764568754E-2</v>
      </c>
      <c r="AV56" s="5">
        <f t="shared" si="2"/>
        <v>0.34799999999999986</v>
      </c>
      <c r="AW56" s="5">
        <f t="shared" ref="AW56:AW63" si="6">AM56+AN56</f>
        <v>0.8580000000000001</v>
      </c>
      <c r="AX56" s="5">
        <f t="shared" si="4"/>
        <v>0.1419999999999999</v>
      </c>
      <c r="AY56" s="5">
        <f t="shared" si="5"/>
        <v>1.2360000000000002</v>
      </c>
    </row>
    <row r="57" spans="1:51" ht="15.75">
      <c r="A57" s="7" t="s">
        <v>3</v>
      </c>
      <c r="B57" s="7" t="s">
        <v>37</v>
      </c>
      <c r="C57" s="7">
        <v>84</v>
      </c>
      <c r="D57" s="7">
        <v>1294</v>
      </c>
      <c r="E57" s="5">
        <v>35.770000000000003</v>
      </c>
      <c r="F57" s="5">
        <v>1.01</v>
      </c>
      <c r="G57" s="5">
        <v>17.059999999999999</v>
      </c>
      <c r="H57" s="5">
        <v>0.34</v>
      </c>
      <c r="I57" s="5">
        <v>9.84</v>
      </c>
      <c r="J57" s="5">
        <v>16.899999999999999</v>
      </c>
      <c r="K57" s="5" t="s">
        <v>10</v>
      </c>
      <c r="L57" s="5">
        <v>0.32</v>
      </c>
      <c r="M57" s="5">
        <v>7.96</v>
      </c>
      <c r="N57" s="5" t="s">
        <v>10</v>
      </c>
      <c r="O57" s="5" t="s">
        <v>10</v>
      </c>
      <c r="P57" s="5" t="s">
        <v>10</v>
      </c>
      <c r="Q57" s="5">
        <v>89.2</v>
      </c>
      <c r="R57" s="5">
        <v>2.7770000000000001</v>
      </c>
      <c r="S57" s="5">
        <v>5.8999999999999997E-2</v>
      </c>
      <c r="T57" s="5">
        <v>1.5609999999999999</v>
      </c>
      <c r="U57" s="5">
        <v>2.1000000000000001E-2</v>
      </c>
      <c r="V57" s="5">
        <v>0.63900000000000001</v>
      </c>
      <c r="W57" s="5">
        <v>1.956</v>
      </c>
      <c r="X57" s="5"/>
      <c r="Y57" s="5">
        <v>4.8000000000000001E-2</v>
      </c>
      <c r="Z57" s="5">
        <v>0.78800000000000003</v>
      </c>
      <c r="AA57" s="5" t="s">
        <v>10</v>
      </c>
      <c r="AB57" s="5" t="s">
        <v>10</v>
      </c>
      <c r="AC57" s="5" t="s">
        <v>10</v>
      </c>
      <c r="AD57" s="5">
        <v>7.85</v>
      </c>
      <c r="AE57" s="5">
        <v>2.7719999999999998</v>
      </c>
      <c r="AF57" s="5">
        <v>5.8999999999999997E-2</v>
      </c>
      <c r="AG57" s="5">
        <v>1.5580000000000001</v>
      </c>
      <c r="AH57" s="5">
        <v>2.1000000000000001E-2</v>
      </c>
      <c r="AI57" s="5">
        <v>0.59599999999999997</v>
      </c>
      <c r="AJ57" s="5">
        <v>4.2000000000000003E-2</v>
      </c>
      <c r="AK57" s="5">
        <v>1.952</v>
      </c>
      <c r="AL57" s="5" t="s">
        <v>10</v>
      </c>
      <c r="AM57" s="5">
        <v>4.8000000000000001E-2</v>
      </c>
      <c r="AN57" s="5">
        <v>0.78700000000000003</v>
      </c>
      <c r="AO57" s="5" t="s">
        <v>10</v>
      </c>
      <c r="AP57" s="10" t="s">
        <v>10</v>
      </c>
      <c r="AQ57" s="5" t="s">
        <v>10</v>
      </c>
      <c r="AR57" s="5">
        <v>7.835</v>
      </c>
      <c r="AS57" s="5" t="s">
        <v>10</v>
      </c>
      <c r="AT57" s="5">
        <f t="shared" si="0"/>
        <v>0.76609105180533754</v>
      </c>
      <c r="AU57" s="5">
        <f t="shared" si="1"/>
        <v>5.748502994011976E-2</v>
      </c>
      <c r="AV57" s="5">
        <f t="shared" si="2"/>
        <v>0.32999999999999985</v>
      </c>
      <c r="AW57" s="5">
        <f t="shared" si="6"/>
        <v>0.83500000000000008</v>
      </c>
      <c r="AX57" s="5">
        <f t="shared" si="4"/>
        <v>0.16499999999999992</v>
      </c>
      <c r="AY57" s="5">
        <f t="shared" si="5"/>
        <v>1.2280000000000002</v>
      </c>
    </row>
    <row r="58" spans="1:51" ht="15.75">
      <c r="A58" s="7" t="s">
        <v>70</v>
      </c>
      <c r="B58" s="7" t="s">
        <v>41</v>
      </c>
      <c r="C58" s="7">
        <v>65</v>
      </c>
      <c r="D58" s="7">
        <v>889</v>
      </c>
      <c r="E58" s="5">
        <v>35.65</v>
      </c>
      <c r="F58" s="5">
        <v>1.71</v>
      </c>
      <c r="G58" s="5">
        <v>16.77</v>
      </c>
      <c r="H58" s="5">
        <v>0.33</v>
      </c>
      <c r="I58" s="5">
        <v>10.220000000000001</v>
      </c>
      <c r="J58" s="5">
        <v>16.36</v>
      </c>
      <c r="K58" s="5" t="s">
        <v>10</v>
      </c>
      <c r="L58" s="5">
        <v>0.73</v>
      </c>
      <c r="M58" s="5">
        <v>7.48</v>
      </c>
      <c r="N58" s="5" t="s">
        <v>10</v>
      </c>
      <c r="O58" s="5" t="s">
        <v>10</v>
      </c>
      <c r="P58" s="5" t="s">
        <v>10</v>
      </c>
      <c r="Q58" s="5">
        <v>89.25</v>
      </c>
      <c r="R58" s="5">
        <v>2.78</v>
      </c>
      <c r="S58" s="5">
        <v>0.1</v>
      </c>
      <c r="T58" s="5">
        <v>1.5409999999999999</v>
      </c>
      <c r="U58" s="5">
        <v>0.02</v>
      </c>
      <c r="V58" s="5">
        <v>0.66700000000000004</v>
      </c>
      <c r="W58" s="5">
        <v>1.9019999999999999</v>
      </c>
      <c r="X58" s="5"/>
      <c r="Y58" s="5">
        <v>0.11</v>
      </c>
      <c r="Z58" s="5">
        <v>0.74399999999999999</v>
      </c>
      <c r="AA58" s="5" t="s">
        <v>10</v>
      </c>
      <c r="AB58" s="5" t="s">
        <v>10</v>
      </c>
      <c r="AC58" s="5" t="s">
        <v>10</v>
      </c>
      <c r="AD58" s="5">
        <v>7.8659999999999997</v>
      </c>
      <c r="AE58" s="5">
        <v>2.7759999999999998</v>
      </c>
      <c r="AF58" s="5">
        <v>0.1</v>
      </c>
      <c r="AG58" s="5">
        <v>1.5389999999999999</v>
      </c>
      <c r="AH58" s="5">
        <v>0.02</v>
      </c>
      <c r="AI58" s="5">
        <v>0.63</v>
      </c>
      <c r="AJ58" s="5">
        <v>3.5999999999999997E-2</v>
      </c>
      <c r="AK58" s="5">
        <v>1.899</v>
      </c>
      <c r="AL58" s="5" t="s">
        <v>10</v>
      </c>
      <c r="AM58" s="5">
        <v>0.11</v>
      </c>
      <c r="AN58" s="5">
        <v>0.74299999999999999</v>
      </c>
      <c r="AO58" s="5" t="s">
        <v>10</v>
      </c>
      <c r="AP58" s="10" t="s">
        <v>10</v>
      </c>
      <c r="AQ58" s="5" t="s">
        <v>10</v>
      </c>
      <c r="AR58" s="5">
        <v>7.8529999999999998</v>
      </c>
      <c r="AS58" s="5" t="s">
        <v>10</v>
      </c>
      <c r="AT58" s="5">
        <f t="shared" si="0"/>
        <v>0.75088967971530252</v>
      </c>
      <c r="AU58" s="5">
        <f t="shared" si="1"/>
        <v>0.12895662368112545</v>
      </c>
      <c r="AV58" s="5">
        <f t="shared" si="2"/>
        <v>0.31499999999999972</v>
      </c>
      <c r="AW58" s="5">
        <f t="shared" si="6"/>
        <v>0.85299999999999998</v>
      </c>
      <c r="AX58" s="5">
        <f t="shared" si="4"/>
        <v>0.14700000000000002</v>
      </c>
      <c r="AY58" s="5">
        <f t="shared" si="5"/>
        <v>1.2240000000000002</v>
      </c>
    </row>
    <row r="59" spans="1:51" ht="15.75">
      <c r="A59" s="7" t="s">
        <v>70</v>
      </c>
      <c r="B59" s="7" t="s">
        <v>41</v>
      </c>
      <c r="C59" s="7">
        <v>65</v>
      </c>
      <c r="D59" s="7">
        <v>896</v>
      </c>
      <c r="E59" s="5">
        <v>36</v>
      </c>
      <c r="F59" s="5">
        <v>2.09</v>
      </c>
      <c r="G59" s="5">
        <v>16.489999999999998</v>
      </c>
      <c r="H59" s="5" t="s">
        <v>10</v>
      </c>
      <c r="I59" s="5">
        <v>10.85</v>
      </c>
      <c r="J59" s="5">
        <v>16.04</v>
      </c>
      <c r="K59" s="5" t="s">
        <v>10</v>
      </c>
      <c r="L59" s="5">
        <v>0.69</v>
      </c>
      <c r="M59" s="5">
        <v>7.86</v>
      </c>
      <c r="N59" s="5" t="s">
        <v>10</v>
      </c>
      <c r="O59" s="5" t="s">
        <v>10</v>
      </c>
      <c r="P59" s="5" t="s">
        <v>10</v>
      </c>
      <c r="Q59" s="5">
        <v>90.02</v>
      </c>
      <c r="R59" s="5">
        <v>2.8010000000000002</v>
      </c>
      <c r="S59" s="5">
        <v>0.122</v>
      </c>
      <c r="T59" s="5">
        <v>1.512</v>
      </c>
      <c r="U59" s="5" t="s">
        <v>10</v>
      </c>
      <c r="V59" s="5">
        <v>0.70599999999999996</v>
      </c>
      <c r="W59" s="5">
        <v>1.86</v>
      </c>
      <c r="X59" s="5"/>
      <c r="Y59" s="5">
        <v>0.104</v>
      </c>
      <c r="Z59" s="5">
        <v>0.78</v>
      </c>
      <c r="AA59" s="5" t="s">
        <v>10</v>
      </c>
      <c r="AB59" s="5" t="s">
        <v>10</v>
      </c>
      <c r="AC59" s="5" t="s">
        <v>10</v>
      </c>
      <c r="AD59" s="5">
        <v>7.8849999999999998</v>
      </c>
      <c r="AE59" s="5">
        <v>2.8</v>
      </c>
      <c r="AF59" s="5">
        <v>0.122</v>
      </c>
      <c r="AG59" s="5">
        <v>1.512</v>
      </c>
      <c r="AH59" s="5" t="s">
        <v>10</v>
      </c>
      <c r="AI59" s="5">
        <v>0.70199999999999996</v>
      </c>
      <c r="AJ59" s="5">
        <v>4.0000000000000001E-3</v>
      </c>
      <c r="AK59" s="5">
        <v>1.86</v>
      </c>
      <c r="AL59" s="5" t="s">
        <v>10</v>
      </c>
      <c r="AM59" s="5">
        <v>0.104</v>
      </c>
      <c r="AN59" s="5">
        <v>0.78</v>
      </c>
      <c r="AO59" s="5" t="s">
        <v>10</v>
      </c>
      <c r="AP59" s="10" t="s">
        <v>10</v>
      </c>
      <c r="AQ59" s="5" t="s">
        <v>10</v>
      </c>
      <c r="AR59" s="5">
        <v>7.8840000000000003</v>
      </c>
      <c r="AS59" s="5" t="s">
        <v>10</v>
      </c>
      <c r="AT59" s="5">
        <f t="shared" si="0"/>
        <v>0.7259953161592505</v>
      </c>
      <c r="AU59" s="5">
        <f t="shared" si="1"/>
        <v>0.11764705882352941</v>
      </c>
      <c r="AV59" s="5">
        <f t="shared" si="2"/>
        <v>0.31199999999999983</v>
      </c>
      <c r="AW59" s="5">
        <f t="shared" si="6"/>
        <v>0.88400000000000001</v>
      </c>
      <c r="AX59" s="5">
        <f t="shared" si="4"/>
        <v>0.11599999999999999</v>
      </c>
      <c r="AY59" s="5">
        <f t="shared" si="5"/>
        <v>1.2000000000000002</v>
      </c>
    </row>
    <row r="60" spans="1:51" ht="15.75">
      <c r="A60" s="7" t="s">
        <v>70</v>
      </c>
      <c r="B60" s="7" t="s">
        <v>41</v>
      </c>
      <c r="C60" s="7">
        <v>65</v>
      </c>
      <c r="D60" s="7">
        <v>898</v>
      </c>
      <c r="E60" s="5">
        <v>35.630000000000003</v>
      </c>
      <c r="F60" s="5">
        <v>2.08</v>
      </c>
      <c r="G60" s="5">
        <v>16.72</v>
      </c>
      <c r="H60" s="5" t="s">
        <v>10</v>
      </c>
      <c r="I60" s="5">
        <v>10.79</v>
      </c>
      <c r="J60" s="5">
        <v>16.239999999999998</v>
      </c>
      <c r="K60" s="5" t="s">
        <v>10</v>
      </c>
      <c r="L60" s="5">
        <v>0.78</v>
      </c>
      <c r="M60" s="5">
        <v>7.97</v>
      </c>
      <c r="N60" s="5" t="s">
        <v>10</v>
      </c>
      <c r="O60" s="5" t="s">
        <v>10</v>
      </c>
      <c r="P60" s="5" t="s">
        <v>10</v>
      </c>
      <c r="Q60" s="5">
        <v>90.21</v>
      </c>
      <c r="R60" s="5">
        <v>2.7709999999999999</v>
      </c>
      <c r="S60" s="5">
        <v>0.122</v>
      </c>
      <c r="T60" s="5">
        <v>1.532</v>
      </c>
      <c r="U60" s="5" t="s">
        <v>10</v>
      </c>
      <c r="V60" s="5">
        <v>0.70199999999999996</v>
      </c>
      <c r="W60" s="5">
        <v>1.883</v>
      </c>
      <c r="X60" s="5"/>
      <c r="Y60" s="5">
        <v>0.11799999999999999</v>
      </c>
      <c r="Z60" s="5">
        <v>0.79100000000000004</v>
      </c>
      <c r="AA60" s="5" t="s">
        <v>10</v>
      </c>
      <c r="AB60" s="5" t="s">
        <v>10</v>
      </c>
      <c r="AC60" s="5" t="s">
        <v>10</v>
      </c>
      <c r="AD60" s="5">
        <v>7.9169999999999998</v>
      </c>
      <c r="AE60" s="5">
        <v>2.7669999999999999</v>
      </c>
      <c r="AF60" s="5">
        <v>0.122</v>
      </c>
      <c r="AG60" s="5">
        <v>1.53</v>
      </c>
      <c r="AH60" s="5" t="s">
        <v>10</v>
      </c>
      <c r="AI60" s="5">
        <v>0.67200000000000004</v>
      </c>
      <c r="AJ60" s="5">
        <v>2.8000000000000001E-2</v>
      </c>
      <c r="AK60" s="5">
        <v>1.88</v>
      </c>
      <c r="AL60" s="5" t="s">
        <v>10</v>
      </c>
      <c r="AM60" s="5">
        <v>0.11700000000000001</v>
      </c>
      <c r="AN60" s="5">
        <v>0.79</v>
      </c>
      <c r="AO60" s="5" t="s">
        <v>10</v>
      </c>
      <c r="AP60" s="10" t="s">
        <v>10</v>
      </c>
      <c r="AQ60" s="5" t="s">
        <v>10</v>
      </c>
      <c r="AR60" s="5">
        <v>7.907</v>
      </c>
      <c r="AS60" s="5" t="s">
        <v>10</v>
      </c>
      <c r="AT60" s="5">
        <f t="shared" si="0"/>
        <v>0.73667711598746077</v>
      </c>
      <c r="AU60" s="5">
        <f t="shared" si="1"/>
        <v>0.12899669239250275</v>
      </c>
      <c r="AV60" s="5">
        <f t="shared" si="2"/>
        <v>0.29699999999999993</v>
      </c>
      <c r="AW60" s="5">
        <f t="shared" si="6"/>
        <v>0.90700000000000003</v>
      </c>
      <c r="AX60" s="5">
        <f t="shared" si="4"/>
        <v>9.2999999999999972E-2</v>
      </c>
      <c r="AY60" s="5">
        <f t="shared" si="5"/>
        <v>1.2330000000000001</v>
      </c>
    </row>
    <row r="61" spans="1:51" ht="15.75">
      <c r="A61" s="7" t="s">
        <v>70</v>
      </c>
      <c r="B61" s="7" t="s">
        <v>41</v>
      </c>
      <c r="C61" s="7">
        <v>65</v>
      </c>
      <c r="D61" s="7">
        <v>913</v>
      </c>
      <c r="E61" s="5">
        <v>36.32</v>
      </c>
      <c r="F61" s="5">
        <v>2.0299999999999998</v>
      </c>
      <c r="G61" s="5">
        <v>16.86</v>
      </c>
      <c r="H61" s="5">
        <v>0.24</v>
      </c>
      <c r="I61" s="5">
        <v>10.86</v>
      </c>
      <c r="J61" s="5">
        <v>16.23</v>
      </c>
      <c r="K61" s="5" t="s">
        <v>10</v>
      </c>
      <c r="L61" s="5">
        <v>0.67</v>
      </c>
      <c r="M61" s="5">
        <v>7.94</v>
      </c>
      <c r="N61" s="5" t="s">
        <v>10</v>
      </c>
      <c r="O61" s="5" t="s">
        <v>10</v>
      </c>
      <c r="P61" s="5" t="s">
        <v>10</v>
      </c>
      <c r="Q61" s="5">
        <v>91.15</v>
      </c>
      <c r="R61" s="5">
        <v>2.7890000000000001</v>
      </c>
      <c r="S61" s="5">
        <v>0.11700000000000001</v>
      </c>
      <c r="T61" s="5">
        <v>1.526</v>
      </c>
      <c r="U61" s="5">
        <v>1.4999999999999999E-2</v>
      </c>
      <c r="V61" s="5">
        <v>0.69699999999999995</v>
      </c>
      <c r="W61" s="5">
        <v>1.8580000000000001</v>
      </c>
      <c r="X61" s="5"/>
      <c r="Y61" s="5">
        <v>0.1</v>
      </c>
      <c r="Z61" s="5">
        <v>0.77800000000000002</v>
      </c>
      <c r="AA61" s="5" t="s">
        <v>10</v>
      </c>
      <c r="AB61" s="5" t="s">
        <v>10</v>
      </c>
      <c r="AC61" s="5" t="s">
        <v>10</v>
      </c>
      <c r="AD61" s="5">
        <v>7.88</v>
      </c>
      <c r="AE61" s="5">
        <v>2.7879999999999998</v>
      </c>
      <c r="AF61" s="5">
        <v>0.11700000000000001</v>
      </c>
      <c r="AG61" s="5">
        <v>1.5249999999999999</v>
      </c>
      <c r="AH61" s="5">
        <v>1.4999999999999999E-2</v>
      </c>
      <c r="AI61" s="5">
        <v>0.69099999999999995</v>
      </c>
      <c r="AJ61" s="5">
        <v>6.0000000000000001E-3</v>
      </c>
      <c r="AK61" s="5">
        <v>1.857</v>
      </c>
      <c r="AL61" s="5" t="s">
        <v>10</v>
      </c>
      <c r="AM61" s="5">
        <v>0.1</v>
      </c>
      <c r="AN61" s="5">
        <v>0.77800000000000002</v>
      </c>
      <c r="AO61" s="5" t="s">
        <v>10</v>
      </c>
      <c r="AP61" s="10" t="s">
        <v>10</v>
      </c>
      <c r="AQ61" s="5" t="s">
        <v>10</v>
      </c>
      <c r="AR61" s="5">
        <v>7.8769999999999998</v>
      </c>
      <c r="AS61" s="5" t="s">
        <v>10</v>
      </c>
      <c r="AT61" s="5">
        <f t="shared" si="0"/>
        <v>0.72880690737833598</v>
      </c>
      <c r="AU61" s="5">
        <f t="shared" si="1"/>
        <v>0.11389521640091117</v>
      </c>
      <c r="AV61" s="5">
        <f t="shared" si="2"/>
        <v>0.31299999999999972</v>
      </c>
      <c r="AW61" s="5">
        <f t="shared" si="6"/>
        <v>0.878</v>
      </c>
      <c r="AX61" s="5">
        <f t="shared" si="4"/>
        <v>0.122</v>
      </c>
      <c r="AY61" s="5">
        <f t="shared" si="5"/>
        <v>1.2120000000000002</v>
      </c>
    </row>
    <row r="62" spans="1:51" ht="15.75">
      <c r="A62" s="7" t="s">
        <v>70</v>
      </c>
      <c r="B62" s="7" t="s">
        <v>41</v>
      </c>
      <c r="C62" s="7">
        <v>65</v>
      </c>
      <c r="D62" s="7">
        <v>924</v>
      </c>
      <c r="E62" s="5">
        <v>36.68</v>
      </c>
      <c r="F62" s="5">
        <v>2.12</v>
      </c>
      <c r="G62" s="5">
        <v>17.39</v>
      </c>
      <c r="H62" s="5" t="s">
        <v>10</v>
      </c>
      <c r="I62" s="5">
        <v>10.77</v>
      </c>
      <c r="J62" s="5">
        <v>16.690000000000001</v>
      </c>
      <c r="K62" s="5" t="s">
        <v>10</v>
      </c>
      <c r="L62" s="5">
        <v>0.85</v>
      </c>
      <c r="M62" s="5">
        <v>8.2100000000000009</v>
      </c>
      <c r="N62" s="5" t="s">
        <v>10</v>
      </c>
      <c r="O62" s="5" t="s">
        <v>10</v>
      </c>
      <c r="P62" s="5" t="s">
        <v>10</v>
      </c>
      <c r="Q62" s="5">
        <v>92.71</v>
      </c>
      <c r="R62" s="5">
        <v>2.77</v>
      </c>
      <c r="S62" s="5">
        <v>0.12</v>
      </c>
      <c r="T62" s="5">
        <v>1.548</v>
      </c>
      <c r="U62" s="5" t="s">
        <v>10</v>
      </c>
      <c r="V62" s="5">
        <v>0.68</v>
      </c>
      <c r="W62" s="5">
        <v>1.879</v>
      </c>
      <c r="X62" s="5"/>
      <c r="Y62" s="5">
        <v>0.124</v>
      </c>
      <c r="Z62" s="5">
        <v>0.79100000000000004</v>
      </c>
      <c r="AA62" s="5" t="s">
        <v>10</v>
      </c>
      <c r="AB62" s="5" t="s">
        <v>10</v>
      </c>
      <c r="AC62" s="5" t="s">
        <v>10</v>
      </c>
      <c r="AD62" s="5">
        <v>7.9139999999999997</v>
      </c>
      <c r="AE62" s="5">
        <v>2.7709999999999999</v>
      </c>
      <c r="AF62" s="5">
        <v>0.12</v>
      </c>
      <c r="AG62" s="5">
        <v>1.548</v>
      </c>
      <c r="AH62" s="5" t="s">
        <v>10</v>
      </c>
      <c r="AI62" s="5">
        <v>0.68</v>
      </c>
      <c r="AJ62" s="5" t="s">
        <v>10</v>
      </c>
      <c r="AK62" s="5">
        <v>1.88</v>
      </c>
      <c r="AL62" s="5" t="s">
        <v>10</v>
      </c>
      <c r="AM62" s="5">
        <v>0.125</v>
      </c>
      <c r="AN62" s="5">
        <v>0.79100000000000004</v>
      </c>
      <c r="AO62" s="5" t="s">
        <v>10</v>
      </c>
      <c r="AP62" s="10" t="s">
        <v>10</v>
      </c>
      <c r="AQ62" s="5" t="s">
        <v>10</v>
      </c>
      <c r="AR62" s="5">
        <v>7.9160000000000004</v>
      </c>
      <c r="AS62" s="5">
        <v>-6.0000000000000001E-3</v>
      </c>
      <c r="AT62" s="5">
        <f t="shared" si="0"/>
        <v>0.73437499999999989</v>
      </c>
      <c r="AU62" s="5">
        <f t="shared" si="1"/>
        <v>0.13646288209606985</v>
      </c>
      <c r="AV62" s="5">
        <f t="shared" si="2"/>
        <v>0.31899999999999995</v>
      </c>
      <c r="AW62" s="5">
        <f t="shared" si="6"/>
        <v>0.91600000000000004</v>
      </c>
      <c r="AX62" s="5">
        <f t="shared" si="4"/>
        <v>8.3999999999999964E-2</v>
      </c>
      <c r="AY62" s="5">
        <f t="shared" si="5"/>
        <v>1.2290000000000001</v>
      </c>
    </row>
    <row r="63" spans="1:51" ht="15.75">
      <c r="A63" s="7" t="s">
        <v>70</v>
      </c>
      <c r="B63" s="7" t="s">
        <v>41</v>
      </c>
      <c r="C63" s="7">
        <v>65</v>
      </c>
      <c r="D63" s="7">
        <v>926</v>
      </c>
      <c r="E63" s="5">
        <v>38.18</v>
      </c>
      <c r="F63" s="5">
        <v>2.12</v>
      </c>
      <c r="G63" s="5">
        <v>18.11</v>
      </c>
      <c r="H63" s="5">
        <v>0.3</v>
      </c>
      <c r="I63" s="5">
        <v>11.46</v>
      </c>
      <c r="J63" s="5">
        <v>17.59</v>
      </c>
      <c r="K63" s="5" t="s">
        <v>10</v>
      </c>
      <c r="L63" s="5">
        <v>0.85</v>
      </c>
      <c r="M63" s="5">
        <v>8.17</v>
      </c>
      <c r="N63" s="5" t="s">
        <v>10</v>
      </c>
      <c r="O63" s="5" t="s">
        <v>10</v>
      </c>
      <c r="P63" s="5" t="s">
        <v>10</v>
      </c>
      <c r="Q63" s="5">
        <v>96.78</v>
      </c>
      <c r="R63" s="5">
        <v>2.76</v>
      </c>
      <c r="S63" s="5">
        <v>0.115</v>
      </c>
      <c r="T63" s="5">
        <v>1.5429999999999999</v>
      </c>
      <c r="U63" s="5">
        <v>1.7000000000000001E-2</v>
      </c>
      <c r="V63" s="5">
        <v>0.69299999999999995</v>
      </c>
      <c r="W63" s="5">
        <v>1.8959999999999999</v>
      </c>
      <c r="X63" s="5"/>
      <c r="Y63" s="5">
        <v>0.11899999999999999</v>
      </c>
      <c r="Z63" s="5">
        <v>0.753</v>
      </c>
      <c r="AA63" s="5" t="s">
        <v>10</v>
      </c>
      <c r="AB63" s="5" t="s">
        <v>10</v>
      </c>
      <c r="AC63" s="5" t="s">
        <v>10</v>
      </c>
      <c r="AD63" s="5">
        <v>7.8959999999999999</v>
      </c>
      <c r="AE63" s="5">
        <v>2.7509999999999999</v>
      </c>
      <c r="AF63" s="5">
        <v>0.115</v>
      </c>
      <c r="AG63" s="5">
        <v>1.538</v>
      </c>
      <c r="AH63" s="5">
        <v>1.7000000000000001E-2</v>
      </c>
      <c r="AI63" s="5">
        <v>0.61599999999999999</v>
      </c>
      <c r="AJ63" s="5">
        <v>7.3999999999999996E-2</v>
      </c>
      <c r="AK63" s="5">
        <v>1.889</v>
      </c>
      <c r="AL63" s="5" t="s">
        <v>10</v>
      </c>
      <c r="AM63" s="5">
        <v>0.11899999999999999</v>
      </c>
      <c r="AN63" s="5">
        <v>0.751</v>
      </c>
      <c r="AO63" s="5" t="s">
        <v>10</v>
      </c>
      <c r="AP63" s="10" t="s">
        <v>10</v>
      </c>
      <c r="AQ63" s="5" t="s">
        <v>10</v>
      </c>
      <c r="AR63" s="5">
        <v>7.87</v>
      </c>
      <c r="AS63" s="5" t="s">
        <v>10</v>
      </c>
      <c r="AT63" s="5">
        <f t="shared" si="0"/>
        <v>0.75409181636726552</v>
      </c>
      <c r="AU63" s="5">
        <f t="shared" si="1"/>
        <v>0.1367816091954023</v>
      </c>
      <c r="AV63" s="5">
        <f t="shared" si="2"/>
        <v>0.28899999999999992</v>
      </c>
      <c r="AW63" s="5">
        <f t="shared" si="6"/>
        <v>0.87</v>
      </c>
      <c r="AX63" s="5">
        <f t="shared" si="4"/>
        <v>0.13</v>
      </c>
      <c r="AY63" s="5">
        <f t="shared" si="5"/>
        <v>1.2490000000000001</v>
      </c>
    </row>
    <row r="64" spans="1:51" ht="15.75">
      <c r="A64" s="7" t="s">
        <v>70</v>
      </c>
      <c r="B64" s="7" t="s">
        <v>41</v>
      </c>
      <c r="C64" s="7">
        <v>88</v>
      </c>
      <c r="D64" s="7">
        <v>1346</v>
      </c>
      <c r="E64" s="5">
        <v>38.47</v>
      </c>
      <c r="F64" s="5">
        <v>2</v>
      </c>
      <c r="G64" s="5">
        <v>18.43</v>
      </c>
      <c r="H64" s="5">
        <v>0.18</v>
      </c>
      <c r="I64" s="5">
        <v>10.44</v>
      </c>
      <c r="J64" s="5">
        <v>18.12</v>
      </c>
      <c r="K64" s="5" t="s">
        <v>10</v>
      </c>
      <c r="L64" s="5">
        <v>0.8</v>
      </c>
      <c r="M64" s="5">
        <v>8.57</v>
      </c>
      <c r="N64" s="5" t="s">
        <v>10</v>
      </c>
      <c r="O64" s="5" t="s">
        <v>10</v>
      </c>
      <c r="P64" s="5" t="s">
        <v>10</v>
      </c>
      <c r="Q64" s="5">
        <v>97.01</v>
      </c>
      <c r="R64" s="5">
        <v>2.762</v>
      </c>
      <c r="S64" s="5">
        <v>0.108</v>
      </c>
      <c r="T64" s="5">
        <v>1.5589999999999999</v>
      </c>
      <c r="U64" s="5">
        <v>0.01</v>
      </c>
      <c r="V64" s="5">
        <v>0.627</v>
      </c>
      <c r="W64" s="5">
        <v>1.9390000000000001</v>
      </c>
      <c r="X64" s="5"/>
      <c r="Y64" s="5">
        <v>0.111</v>
      </c>
      <c r="Z64" s="5">
        <v>0.78500000000000003</v>
      </c>
      <c r="AA64" s="5" t="s">
        <v>10</v>
      </c>
      <c r="AB64" s="5" t="s">
        <v>10</v>
      </c>
      <c r="AC64" s="5" t="s">
        <v>10</v>
      </c>
      <c r="AD64" s="5">
        <v>7.9020000000000001</v>
      </c>
      <c r="AE64" s="5">
        <v>2.76</v>
      </c>
      <c r="AF64" s="5">
        <v>0.108</v>
      </c>
      <c r="AG64" s="5">
        <v>1.5580000000000001</v>
      </c>
      <c r="AH64" s="5">
        <v>0.01</v>
      </c>
      <c r="AI64" s="5">
        <v>0.61</v>
      </c>
      <c r="AJ64" s="5">
        <v>1.7000000000000001E-2</v>
      </c>
      <c r="AK64" s="5">
        <v>1.9379999999999999</v>
      </c>
      <c r="AL64" s="5" t="s">
        <v>10</v>
      </c>
      <c r="AM64" s="5">
        <v>0.111</v>
      </c>
      <c r="AN64" s="5">
        <v>0.78400000000000003</v>
      </c>
      <c r="AO64" s="5" t="s">
        <v>10</v>
      </c>
      <c r="AP64" s="5" t="s">
        <v>10</v>
      </c>
      <c r="AQ64" s="5" t="s">
        <v>10</v>
      </c>
      <c r="AR64" s="5">
        <v>7.8959999999999999</v>
      </c>
      <c r="AS64" s="5" t="s">
        <v>10</v>
      </c>
      <c r="AT64" s="5">
        <f t="shared" si="0"/>
        <v>0.76059654631083196</v>
      </c>
      <c r="AU64" s="5">
        <f t="shared" si="1"/>
        <v>0.12402234636871508</v>
      </c>
      <c r="AV64" s="5">
        <f t="shared" si="2"/>
        <v>0.31799999999999984</v>
      </c>
      <c r="AW64" s="5">
        <f t="shared" ref="AW64:AW81" si="7">AN64+AM64</f>
        <v>0.89500000000000002</v>
      </c>
      <c r="AX64" s="5">
        <f t="shared" si="4"/>
        <v>0.10499999999999998</v>
      </c>
      <c r="AY64" s="5">
        <f t="shared" si="5"/>
        <v>1.2400000000000002</v>
      </c>
    </row>
    <row r="65" spans="1:51" ht="15.75">
      <c r="A65" s="7" t="s">
        <v>70</v>
      </c>
      <c r="B65" s="7" t="s">
        <v>41</v>
      </c>
      <c r="C65" s="7">
        <v>88</v>
      </c>
      <c r="D65" s="7">
        <v>1347</v>
      </c>
      <c r="E65" s="5">
        <v>38.35</v>
      </c>
      <c r="F65" s="5">
        <v>1.81</v>
      </c>
      <c r="G65" s="5">
        <v>18.36</v>
      </c>
      <c r="H65" s="5">
        <v>0.24</v>
      </c>
      <c r="I65" s="5">
        <v>10.34</v>
      </c>
      <c r="J65" s="5">
        <v>17.989999999999998</v>
      </c>
      <c r="K65" s="5" t="s">
        <v>10</v>
      </c>
      <c r="L65" s="5">
        <v>0.79</v>
      </c>
      <c r="M65" s="5">
        <v>8.31</v>
      </c>
      <c r="N65" s="5">
        <v>0.17</v>
      </c>
      <c r="O65" s="5">
        <v>0.44</v>
      </c>
      <c r="P65" s="5" t="s">
        <v>10</v>
      </c>
      <c r="Q65" s="5">
        <v>96.8</v>
      </c>
      <c r="R65" s="5">
        <v>2.7639999999999998</v>
      </c>
      <c r="S65" s="5">
        <v>9.8000000000000004E-2</v>
      </c>
      <c r="T65" s="5">
        <v>1.5589999999999999</v>
      </c>
      <c r="U65" s="5">
        <v>1.4E-2</v>
      </c>
      <c r="V65" s="5">
        <v>0.623</v>
      </c>
      <c r="W65" s="5">
        <v>1.9330000000000001</v>
      </c>
      <c r="X65" s="5"/>
      <c r="Y65" s="5">
        <v>0.11</v>
      </c>
      <c r="Z65" s="5">
        <v>0.76400000000000001</v>
      </c>
      <c r="AA65" s="5">
        <v>0.01</v>
      </c>
      <c r="AB65" s="5">
        <v>1.2E-2</v>
      </c>
      <c r="AC65" s="5" t="s">
        <v>10</v>
      </c>
      <c r="AD65" s="5">
        <v>7.8869999999999996</v>
      </c>
      <c r="AE65" s="5">
        <v>2.7589999999999999</v>
      </c>
      <c r="AF65" s="5">
        <v>9.8000000000000004E-2</v>
      </c>
      <c r="AG65" s="5">
        <v>1.556</v>
      </c>
      <c r="AH65" s="5">
        <v>1.4E-2</v>
      </c>
      <c r="AI65" s="5">
        <v>0.58199999999999996</v>
      </c>
      <c r="AJ65" s="5">
        <v>0.04</v>
      </c>
      <c r="AK65" s="5">
        <v>1.929</v>
      </c>
      <c r="AL65" s="5" t="s">
        <v>10</v>
      </c>
      <c r="AM65" s="5">
        <v>0.11</v>
      </c>
      <c r="AN65" s="5">
        <v>0.76300000000000001</v>
      </c>
      <c r="AO65" s="5">
        <v>0.01</v>
      </c>
      <c r="AP65" s="5">
        <v>1.2E-2</v>
      </c>
      <c r="AQ65" s="5" t="s">
        <v>10</v>
      </c>
      <c r="AR65" s="5">
        <v>7.8730000000000002</v>
      </c>
      <c r="AS65" s="5" t="s">
        <v>10</v>
      </c>
      <c r="AT65" s="5">
        <f t="shared" si="0"/>
        <v>0.76821983273596173</v>
      </c>
      <c r="AU65" s="5">
        <f t="shared" si="1"/>
        <v>0.12600229095074456</v>
      </c>
      <c r="AV65" s="5">
        <f t="shared" si="2"/>
        <v>0.31499999999999995</v>
      </c>
      <c r="AW65" s="5">
        <f t="shared" si="7"/>
        <v>0.873</v>
      </c>
      <c r="AX65" s="5">
        <f t="shared" si="4"/>
        <v>0.127</v>
      </c>
      <c r="AY65" s="5">
        <f t="shared" si="5"/>
        <v>1.2410000000000001</v>
      </c>
    </row>
    <row r="66" spans="1:51" ht="15.75">
      <c r="A66" s="7" t="s">
        <v>70</v>
      </c>
      <c r="B66" s="7" t="s">
        <v>41</v>
      </c>
      <c r="C66" s="7">
        <v>88</v>
      </c>
      <c r="D66" s="7">
        <v>1348</v>
      </c>
      <c r="E66" s="5">
        <v>39.229999999999997</v>
      </c>
      <c r="F66" s="5">
        <v>2.16</v>
      </c>
      <c r="G66" s="5">
        <v>18.350000000000001</v>
      </c>
      <c r="H66" s="5">
        <v>0.2</v>
      </c>
      <c r="I66" s="5">
        <v>10.46</v>
      </c>
      <c r="J66" s="5">
        <v>18.21</v>
      </c>
      <c r="K66" s="5" t="s">
        <v>10</v>
      </c>
      <c r="L66" s="5">
        <v>0.77</v>
      </c>
      <c r="M66" s="5">
        <v>8.6999999999999993</v>
      </c>
      <c r="N66" s="5">
        <v>0.26</v>
      </c>
      <c r="O66" s="5" t="s">
        <v>10</v>
      </c>
      <c r="P66" s="5" t="s">
        <v>10</v>
      </c>
      <c r="Q66" s="5">
        <v>98.34</v>
      </c>
      <c r="R66" s="5">
        <v>2.7810000000000001</v>
      </c>
      <c r="S66" s="5">
        <v>0.115</v>
      </c>
      <c r="T66" s="5">
        <v>1.5329999999999999</v>
      </c>
      <c r="U66" s="5">
        <v>1.0999999999999999E-2</v>
      </c>
      <c r="V66" s="5">
        <v>0.62</v>
      </c>
      <c r="W66" s="5">
        <v>1.925</v>
      </c>
      <c r="X66" s="5"/>
      <c r="Y66" s="5">
        <v>0.106</v>
      </c>
      <c r="Z66" s="5">
        <v>0.78700000000000003</v>
      </c>
      <c r="AA66" s="5">
        <v>1.4999999999999999E-2</v>
      </c>
      <c r="AB66" s="5" t="s">
        <v>10</v>
      </c>
      <c r="AC66" s="5" t="s">
        <v>10</v>
      </c>
      <c r="AD66" s="5">
        <v>7.8929999999999998</v>
      </c>
      <c r="AE66" s="5">
        <v>2.7810000000000001</v>
      </c>
      <c r="AF66" s="5">
        <v>0.115</v>
      </c>
      <c r="AG66" s="5">
        <v>1.5329999999999999</v>
      </c>
      <c r="AH66" s="5">
        <v>1.0999999999999999E-2</v>
      </c>
      <c r="AI66" s="5">
        <v>0.61899999999999999</v>
      </c>
      <c r="AJ66" s="5">
        <v>1E-3</v>
      </c>
      <c r="AK66" s="5">
        <v>1.9239999999999999</v>
      </c>
      <c r="AL66" s="5" t="s">
        <v>10</v>
      </c>
      <c r="AM66" s="5">
        <v>0.106</v>
      </c>
      <c r="AN66" s="5">
        <v>0.78700000000000003</v>
      </c>
      <c r="AO66" s="5">
        <v>1.4999999999999999E-2</v>
      </c>
      <c r="AP66" s="5" t="s">
        <v>10</v>
      </c>
      <c r="AQ66" s="5" t="s">
        <v>10</v>
      </c>
      <c r="AR66" s="5">
        <v>7.8929999999999998</v>
      </c>
      <c r="AS66" s="5" t="s">
        <v>10</v>
      </c>
      <c r="AT66" s="5">
        <f t="shared" ref="AT66:AT86" si="8">AK66/(AK66+AI66)</f>
        <v>0.75658670861187571</v>
      </c>
      <c r="AU66" s="5">
        <f t="shared" ref="AU66:AU86" si="9">AM66/(AM66+AN66)</f>
        <v>0.11870100783874579</v>
      </c>
      <c r="AV66" s="5">
        <f t="shared" ref="AV66:AV86" si="10">AG66-(4-AE66)</f>
        <v>0.31400000000000006</v>
      </c>
      <c r="AW66" s="5">
        <f t="shared" si="7"/>
        <v>0.89300000000000002</v>
      </c>
      <c r="AX66" s="5">
        <f t="shared" ref="AX66:AX86" si="11">1-AW66</f>
        <v>0.10699999999999998</v>
      </c>
      <c r="AY66" s="5">
        <f t="shared" ref="AY66:AY81" si="12">AG66-AV66</f>
        <v>1.2189999999999999</v>
      </c>
    </row>
    <row r="67" spans="1:51" ht="15.75">
      <c r="A67" s="7" t="s">
        <v>70</v>
      </c>
      <c r="B67" s="7" t="s">
        <v>41</v>
      </c>
      <c r="C67" s="7">
        <v>88</v>
      </c>
      <c r="D67" s="7">
        <v>1349</v>
      </c>
      <c r="E67" s="5">
        <v>39.47</v>
      </c>
      <c r="F67" s="5">
        <v>2.1</v>
      </c>
      <c r="G67" s="5">
        <v>18.47</v>
      </c>
      <c r="H67" s="5">
        <v>0.22</v>
      </c>
      <c r="I67" s="5">
        <v>10.54</v>
      </c>
      <c r="J67" s="5">
        <v>18.36</v>
      </c>
      <c r="K67" s="5" t="s">
        <v>10</v>
      </c>
      <c r="L67" s="5">
        <v>0.8</v>
      </c>
      <c r="M67" s="5">
        <v>8.83</v>
      </c>
      <c r="N67" s="5">
        <v>0.19</v>
      </c>
      <c r="O67" s="5" t="s">
        <v>10</v>
      </c>
      <c r="P67" s="5" t="s">
        <v>10</v>
      </c>
      <c r="Q67" s="5">
        <v>98.98</v>
      </c>
      <c r="R67" s="5">
        <v>2.78</v>
      </c>
      <c r="S67" s="5">
        <v>0.111</v>
      </c>
      <c r="T67" s="5">
        <v>1.5329999999999999</v>
      </c>
      <c r="U67" s="5">
        <v>1.2E-2</v>
      </c>
      <c r="V67" s="5">
        <v>0.621</v>
      </c>
      <c r="W67" s="5">
        <v>1.9279999999999999</v>
      </c>
      <c r="X67" s="5"/>
      <c r="Y67" s="5">
        <v>0.109</v>
      </c>
      <c r="Z67" s="5">
        <v>0.79300000000000004</v>
      </c>
      <c r="AA67" s="5">
        <v>1.0999999999999999E-2</v>
      </c>
      <c r="AB67" s="5" t="s">
        <v>10</v>
      </c>
      <c r="AC67" s="5" t="s">
        <v>10</v>
      </c>
      <c r="AD67" s="5">
        <v>7.899</v>
      </c>
      <c r="AE67" s="5">
        <v>2.782</v>
      </c>
      <c r="AF67" s="5">
        <v>0.111</v>
      </c>
      <c r="AG67" s="5">
        <v>1.534</v>
      </c>
      <c r="AH67" s="5">
        <v>1.2E-2</v>
      </c>
      <c r="AI67" s="5">
        <v>0.621</v>
      </c>
      <c r="AJ67" s="5" t="s">
        <v>10</v>
      </c>
      <c r="AK67" s="5">
        <v>1.929</v>
      </c>
      <c r="AL67" s="5" t="s">
        <v>10</v>
      </c>
      <c r="AM67" s="5">
        <v>0.109</v>
      </c>
      <c r="AN67" s="5">
        <v>0.79400000000000004</v>
      </c>
      <c r="AO67" s="5">
        <v>1.0999999999999999E-2</v>
      </c>
      <c r="AP67" s="5" t="s">
        <v>10</v>
      </c>
      <c r="AQ67" s="5" t="s">
        <v>10</v>
      </c>
      <c r="AR67" s="5">
        <v>7.9029999999999996</v>
      </c>
      <c r="AS67" s="5">
        <v>-1.2999999999999999E-2</v>
      </c>
      <c r="AT67" s="5">
        <f t="shared" si="8"/>
        <v>0.75647058823529423</v>
      </c>
      <c r="AU67" s="5">
        <f t="shared" si="9"/>
        <v>0.12070874861572535</v>
      </c>
      <c r="AV67" s="5">
        <f t="shared" si="10"/>
        <v>0.31600000000000006</v>
      </c>
      <c r="AW67" s="5">
        <f t="shared" si="7"/>
        <v>0.90300000000000002</v>
      </c>
      <c r="AX67" s="5">
        <f t="shared" si="11"/>
        <v>9.6999999999999975E-2</v>
      </c>
      <c r="AY67" s="5">
        <f t="shared" si="12"/>
        <v>1.218</v>
      </c>
    </row>
    <row r="68" spans="1:51" ht="15.75">
      <c r="A68" s="7" t="s">
        <v>70</v>
      </c>
      <c r="B68" s="7" t="s">
        <v>41</v>
      </c>
      <c r="C68" s="7">
        <v>91</v>
      </c>
      <c r="D68" s="7">
        <v>1399</v>
      </c>
      <c r="E68" s="5">
        <v>37.9</v>
      </c>
      <c r="F68" s="5">
        <v>1.78</v>
      </c>
      <c r="G68" s="5">
        <v>18.38</v>
      </c>
      <c r="H68" s="5">
        <v>0.28999999999999998</v>
      </c>
      <c r="I68" s="5">
        <v>11.07</v>
      </c>
      <c r="J68" s="5">
        <v>19.2</v>
      </c>
      <c r="K68" s="5" t="s">
        <v>10</v>
      </c>
      <c r="L68" s="5">
        <v>0.68</v>
      </c>
      <c r="M68" s="5">
        <v>7.27</v>
      </c>
      <c r="N68" s="5">
        <v>0.18</v>
      </c>
      <c r="O68" s="5" t="s">
        <v>10</v>
      </c>
      <c r="P68" s="5" t="s">
        <v>10</v>
      </c>
      <c r="Q68" s="5">
        <v>96.75</v>
      </c>
      <c r="R68" s="5">
        <v>2.72</v>
      </c>
      <c r="S68" s="5">
        <v>9.6000000000000002E-2</v>
      </c>
      <c r="T68" s="5">
        <v>1.554</v>
      </c>
      <c r="U68" s="5">
        <v>1.6E-2</v>
      </c>
      <c r="V68" s="5">
        <v>0.66400000000000003</v>
      </c>
      <c r="W68" s="5">
        <v>2.0539999999999998</v>
      </c>
      <c r="X68" s="5"/>
      <c r="Y68" s="5">
        <v>9.5000000000000001E-2</v>
      </c>
      <c r="Z68" s="5">
        <v>0.66500000000000004</v>
      </c>
      <c r="AA68" s="5">
        <v>0.01</v>
      </c>
      <c r="AB68" s="5" t="s">
        <v>10</v>
      </c>
      <c r="AC68" s="5" t="s">
        <v>10</v>
      </c>
      <c r="AD68" s="5">
        <v>7.875</v>
      </c>
      <c r="AE68" s="5">
        <v>2.6760000000000002</v>
      </c>
      <c r="AF68" s="5">
        <v>9.5000000000000001E-2</v>
      </c>
      <c r="AG68" s="5">
        <v>1.5289999999999999</v>
      </c>
      <c r="AH68" s="5">
        <v>1.6E-2</v>
      </c>
      <c r="AI68" s="5">
        <v>0.29799999999999999</v>
      </c>
      <c r="AJ68" s="5">
        <v>0.35599999999999998</v>
      </c>
      <c r="AK68" s="5">
        <v>2.0209999999999999</v>
      </c>
      <c r="AL68" s="5" t="s">
        <v>10</v>
      </c>
      <c r="AM68" s="5">
        <v>9.2999999999999999E-2</v>
      </c>
      <c r="AN68" s="5">
        <v>0.65500000000000003</v>
      </c>
      <c r="AO68" s="5">
        <v>0.01</v>
      </c>
      <c r="AP68" s="5" t="s">
        <v>10</v>
      </c>
      <c r="AQ68" s="5" t="s">
        <v>10</v>
      </c>
      <c r="AR68" s="5">
        <v>7.7480000000000002</v>
      </c>
      <c r="AS68" s="5" t="s">
        <v>10</v>
      </c>
      <c r="AT68" s="5">
        <f t="shared" si="8"/>
        <v>0.87149633462699438</v>
      </c>
      <c r="AU68" s="5">
        <f t="shared" si="9"/>
        <v>0.12433155080213903</v>
      </c>
      <c r="AV68" s="5">
        <f t="shared" si="10"/>
        <v>0.20500000000000007</v>
      </c>
      <c r="AW68" s="5">
        <f t="shared" si="7"/>
        <v>0.748</v>
      </c>
      <c r="AX68" s="5">
        <f t="shared" si="11"/>
        <v>0.252</v>
      </c>
      <c r="AY68" s="5">
        <f t="shared" si="12"/>
        <v>1.3239999999999998</v>
      </c>
    </row>
    <row r="69" spans="1:51" ht="15.75">
      <c r="A69" s="7" t="s">
        <v>70</v>
      </c>
      <c r="B69" s="7" t="s">
        <v>41</v>
      </c>
      <c r="C69" s="7">
        <v>91</v>
      </c>
      <c r="D69" s="7">
        <v>1400</v>
      </c>
      <c r="E69" s="5">
        <v>38.26</v>
      </c>
      <c r="F69" s="5">
        <v>1.72</v>
      </c>
      <c r="G69" s="5">
        <v>18.59</v>
      </c>
      <c r="H69" s="5">
        <v>0.25</v>
      </c>
      <c r="I69" s="5">
        <v>10.73</v>
      </c>
      <c r="J69" s="5">
        <v>18.63</v>
      </c>
      <c r="K69" s="5" t="s">
        <v>10</v>
      </c>
      <c r="L69" s="5">
        <v>0.76</v>
      </c>
      <c r="M69" s="5">
        <v>7.7</v>
      </c>
      <c r="N69" s="5">
        <v>0.27</v>
      </c>
      <c r="O69" s="5" t="s">
        <v>10</v>
      </c>
      <c r="P69" s="5" t="s">
        <v>10</v>
      </c>
      <c r="Q69" s="5">
        <v>96.91</v>
      </c>
      <c r="R69" s="5">
        <v>2.74</v>
      </c>
      <c r="S69" s="5">
        <v>9.2999999999999999E-2</v>
      </c>
      <c r="T69" s="5">
        <v>1.569</v>
      </c>
      <c r="U69" s="5">
        <v>1.4E-2</v>
      </c>
      <c r="V69" s="5">
        <v>0.64300000000000002</v>
      </c>
      <c r="W69" s="5">
        <v>1.9890000000000001</v>
      </c>
      <c r="X69" s="5"/>
      <c r="Y69" s="5">
        <v>0.106</v>
      </c>
      <c r="Z69" s="5">
        <v>0.70399999999999996</v>
      </c>
      <c r="AA69" s="5">
        <v>1.6E-2</v>
      </c>
      <c r="AB69" s="5" t="s">
        <v>10</v>
      </c>
      <c r="AC69" s="5" t="s">
        <v>10</v>
      </c>
      <c r="AD69" s="5">
        <v>7.8730000000000002</v>
      </c>
      <c r="AE69" s="5">
        <v>2.7160000000000002</v>
      </c>
      <c r="AF69" s="5">
        <v>9.1999999999999998E-2</v>
      </c>
      <c r="AG69" s="5">
        <v>1.5549999999999999</v>
      </c>
      <c r="AH69" s="5">
        <v>1.4E-2</v>
      </c>
      <c r="AI69" s="5">
        <v>0.439</v>
      </c>
      <c r="AJ69" s="5">
        <v>0.19800000000000001</v>
      </c>
      <c r="AK69" s="5">
        <v>1.9710000000000001</v>
      </c>
      <c r="AL69" s="5" t="s">
        <v>10</v>
      </c>
      <c r="AM69" s="5">
        <v>0.105</v>
      </c>
      <c r="AN69" s="5">
        <v>0.69699999999999995</v>
      </c>
      <c r="AO69" s="5">
        <v>1.4999999999999999E-2</v>
      </c>
      <c r="AP69" s="5" t="s">
        <v>10</v>
      </c>
      <c r="AQ69" s="5" t="s">
        <v>10</v>
      </c>
      <c r="AR69" s="5">
        <v>7.8019999999999996</v>
      </c>
      <c r="AS69" s="5" t="s">
        <v>10</v>
      </c>
      <c r="AT69" s="5">
        <f t="shared" si="8"/>
        <v>0.81784232365145226</v>
      </c>
      <c r="AU69" s="5">
        <f t="shared" si="9"/>
        <v>0.13092269326683292</v>
      </c>
      <c r="AV69" s="5">
        <f t="shared" si="10"/>
        <v>0.27100000000000013</v>
      </c>
      <c r="AW69" s="5">
        <f t="shared" si="7"/>
        <v>0.80199999999999994</v>
      </c>
      <c r="AX69" s="5">
        <f t="shared" si="11"/>
        <v>0.19800000000000006</v>
      </c>
      <c r="AY69" s="5">
        <f t="shared" si="12"/>
        <v>1.2839999999999998</v>
      </c>
    </row>
    <row r="70" spans="1:51" ht="15.75">
      <c r="A70" s="7" t="s">
        <v>70</v>
      </c>
      <c r="B70" s="7" t="s">
        <v>41</v>
      </c>
      <c r="C70" s="7">
        <v>91</v>
      </c>
      <c r="D70" s="7">
        <v>1401</v>
      </c>
      <c r="E70" s="5">
        <v>37.86</v>
      </c>
      <c r="F70" s="5">
        <v>2.0699999999999998</v>
      </c>
      <c r="G70" s="5">
        <v>18.21</v>
      </c>
      <c r="H70" s="5">
        <v>0.2</v>
      </c>
      <c r="I70" s="5">
        <v>11.09</v>
      </c>
      <c r="J70" s="5">
        <v>18.600000000000001</v>
      </c>
      <c r="K70" s="5" t="s">
        <v>10</v>
      </c>
      <c r="L70" s="5">
        <v>0.65</v>
      </c>
      <c r="M70" s="5">
        <v>7.78</v>
      </c>
      <c r="N70" s="5" t="s">
        <v>10</v>
      </c>
      <c r="O70" s="5" t="s">
        <v>10</v>
      </c>
      <c r="P70" s="5" t="s">
        <v>10</v>
      </c>
      <c r="Q70" s="5">
        <v>96.46</v>
      </c>
      <c r="R70" s="5">
        <v>2.734</v>
      </c>
      <c r="S70" s="5">
        <v>0.112</v>
      </c>
      <c r="T70" s="5">
        <v>1.55</v>
      </c>
      <c r="U70" s="5">
        <v>1.0999999999999999E-2</v>
      </c>
      <c r="V70" s="5">
        <v>0.67</v>
      </c>
      <c r="W70" s="5">
        <v>2.0030000000000001</v>
      </c>
      <c r="X70" s="5"/>
      <c r="Y70" s="5">
        <v>9.0999999999999998E-2</v>
      </c>
      <c r="Z70" s="5">
        <v>0.71699999999999997</v>
      </c>
      <c r="AA70" s="5" t="s">
        <v>10</v>
      </c>
      <c r="AB70" s="5" t="s">
        <v>10</v>
      </c>
      <c r="AC70" s="5" t="s">
        <v>10</v>
      </c>
      <c r="AD70" s="5">
        <v>7.8890000000000002</v>
      </c>
      <c r="AE70" s="5">
        <v>2.7029999999999998</v>
      </c>
      <c r="AF70" s="5">
        <v>0.111</v>
      </c>
      <c r="AG70" s="5">
        <v>1.532</v>
      </c>
      <c r="AH70" s="5">
        <v>1.0999999999999999E-2</v>
      </c>
      <c r="AI70" s="5">
        <v>0.41099999999999998</v>
      </c>
      <c r="AJ70" s="5">
        <v>0.251</v>
      </c>
      <c r="AK70" s="5">
        <v>1.98</v>
      </c>
      <c r="AL70" s="5" t="s">
        <v>10</v>
      </c>
      <c r="AM70" s="5">
        <v>0.09</v>
      </c>
      <c r="AN70" s="5">
        <v>0.70899999999999996</v>
      </c>
      <c r="AO70" s="5" t="s">
        <v>10</v>
      </c>
      <c r="AP70" s="5" t="s">
        <v>10</v>
      </c>
      <c r="AQ70" s="5" t="s">
        <v>10</v>
      </c>
      <c r="AR70" s="5">
        <v>7.7990000000000004</v>
      </c>
      <c r="AS70" s="5" t="s">
        <v>10</v>
      </c>
      <c r="AT70" s="5">
        <f t="shared" si="8"/>
        <v>0.82810539523212046</v>
      </c>
      <c r="AU70" s="5">
        <f t="shared" si="9"/>
        <v>0.11264080100125157</v>
      </c>
      <c r="AV70" s="5">
        <f t="shared" si="10"/>
        <v>0.23499999999999988</v>
      </c>
      <c r="AW70" s="5">
        <f t="shared" si="7"/>
        <v>0.79899999999999993</v>
      </c>
      <c r="AX70" s="5">
        <f t="shared" si="11"/>
        <v>0.20100000000000007</v>
      </c>
      <c r="AY70" s="5">
        <f t="shared" si="12"/>
        <v>1.2970000000000002</v>
      </c>
    </row>
    <row r="71" spans="1:51" ht="15.75">
      <c r="A71" s="7" t="s">
        <v>70</v>
      </c>
      <c r="B71" s="7" t="s">
        <v>41</v>
      </c>
      <c r="C71" s="7">
        <v>91</v>
      </c>
      <c r="D71" s="7">
        <v>1402</v>
      </c>
      <c r="E71" s="5">
        <v>37.92</v>
      </c>
      <c r="F71" s="5">
        <v>2.1</v>
      </c>
      <c r="G71" s="5">
        <v>18.12</v>
      </c>
      <c r="H71" s="5">
        <v>0.28000000000000003</v>
      </c>
      <c r="I71" s="5">
        <v>11.11</v>
      </c>
      <c r="J71" s="5">
        <v>18.28</v>
      </c>
      <c r="K71" s="5" t="s">
        <v>10</v>
      </c>
      <c r="L71" s="5">
        <v>0.74</v>
      </c>
      <c r="M71" s="5">
        <v>7.77</v>
      </c>
      <c r="N71" s="5">
        <v>0.18</v>
      </c>
      <c r="O71" s="5" t="s">
        <v>10</v>
      </c>
      <c r="P71" s="5" t="s">
        <v>10</v>
      </c>
      <c r="Q71" s="5">
        <v>96.5</v>
      </c>
      <c r="R71" s="5">
        <v>2.742</v>
      </c>
      <c r="S71" s="5">
        <v>0.114</v>
      </c>
      <c r="T71" s="5">
        <v>1.544</v>
      </c>
      <c r="U71" s="5">
        <v>1.6E-2</v>
      </c>
      <c r="V71" s="5">
        <v>0.67200000000000004</v>
      </c>
      <c r="W71" s="5">
        <v>1.97</v>
      </c>
      <c r="X71" s="5"/>
      <c r="Y71" s="5">
        <v>0.104</v>
      </c>
      <c r="Z71" s="5">
        <v>0.71699999999999997</v>
      </c>
      <c r="AA71" s="5">
        <v>0.01</v>
      </c>
      <c r="AB71" s="5" t="s">
        <v>10</v>
      </c>
      <c r="AC71" s="5" t="s">
        <v>10</v>
      </c>
      <c r="AD71" s="5">
        <v>7.8890000000000002</v>
      </c>
      <c r="AE71" s="5">
        <v>2.7149999999999999</v>
      </c>
      <c r="AF71" s="5">
        <v>0.113</v>
      </c>
      <c r="AG71" s="5">
        <v>1.5289999999999999</v>
      </c>
      <c r="AH71" s="5">
        <v>1.6E-2</v>
      </c>
      <c r="AI71" s="5">
        <v>0.45300000000000001</v>
      </c>
      <c r="AJ71" s="5">
        <v>0.21199999999999999</v>
      </c>
      <c r="AK71" s="5">
        <v>1.9510000000000001</v>
      </c>
      <c r="AL71" s="5" t="s">
        <v>10</v>
      </c>
      <c r="AM71" s="5">
        <v>0.10299999999999999</v>
      </c>
      <c r="AN71" s="5">
        <v>0.71</v>
      </c>
      <c r="AO71" s="5">
        <v>0.01</v>
      </c>
      <c r="AP71" s="5" t="s">
        <v>10</v>
      </c>
      <c r="AQ71" s="5" t="s">
        <v>10</v>
      </c>
      <c r="AR71" s="5">
        <v>7.8120000000000003</v>
      </c>
      <c r="AS71" s="5" t="s">
        <v>10</v>
      </c>
      <c r="AT71" s="5">
        <f t="shared" si="8"/>
        <v>0.81156405990016645</v>
      </c>
      <c r="AU71" s="5">
        <f t="shared" si="9"/>
        <v>0.12669126691266913</v>
      </c>
      <c r="AV71" s="5">
        <f t="shared" si="10"/>
        <v>0.24399999999999977</v>
      </c>
      <c r="AW71" s="5">
        <f t="shared" si="7"/>
        <v>0.81299999999999994</v>
      </c>
      <c r="AX71" s="5">
        <f t="shared" si="11"/>
        <v>0.18700000000000006</v>
      </c>
      <c r="AY71" s="5">
        <f t="shared" si="12"/>
        <v>1.2850000000000001</v>
      </c>
    </row>
    <row r="72" spans="1:51" ht="15.75">
      <c r="A72" s="7" t="s">
        <v>70</v>
      </c>
      <c r="B72" s="7" t="s">
        <v>41</v>
      </c>
      <c r="C72" s="7">
        <v>91</v>
      </c>
      <c r="D72" s="7">
        <v>1403</v>
      </c>
      <c r="E72" s="5">
        <v>38.15</v>
      </c>
      <c r="F72" s="5">
        <v>2.13</v>
      </c>
      <c r="G72" s="5">
        <v>18.149999999999999</v>
      </c>
      <c r="H72" s="5">
        <v>0.2</v>
      </c>
      <c r="I72" s="5">
        <v>11.04</v>
      </c>
      <c r="J72" s="5">
        <v>18.100000000000001</v>
      </c>
      <c r="K72" s="5" t="s">
        <v>10</v>
      </c>
      <c r="L72" s="5">
        <v>0.73</v>
      </c>
      <c r="M72" s="5">
        <v>8.06</v>
      </c>
      <c r="N72" s="5">
        <v>0.22</v>
      </c>
      <c r="O72" s="5" t="s">
        <v>10</v>
      </c>
      <c r="P72" s="5" t="s">
        <v>10</v>
      </c>
      <c r="Q72" s="5">
        <v>96.78</v>
      </c>
      <c r="R72" s="5">
        <v>2.7519999999999998</v>
      </c>
      <c r="S72" s="5">
        <v>0.11600000000000001</v>
      </c>
      <c r="T72" s="5">
        <v>1.5429999999999999</v>
      </c>
      <c r="U72" s="5">
        <v>1.0999999999999999E-2</v>
      </c>
      <c r="V72" s="5">
        <v>0.66600000000000004</v>
      </c>
      <c r="W72" s="5">
        <v>1.9470000000000001</v>
      </c>
      <c r="X72" s="5"/>
      <c r="Y72" s="5">
        <v>0.10199999999999999</v>
      </c>
      <c r="Z72" s="5">
        <v>0.74199999999999999</v>
      </c>
      <c r="AA72" s="5">
        <v>1.2999999999999999E-2</v>
      </c>
      <c r="AB72" s="5" t="s">
        <v>10</v>
      </c>
      <c r="AC72" s="5" t="s">
        <v>10</v>
      </c>
      <c r="AD72" s="5">
        <v>7.8920000000000003</v>
      </c>
      <c r="AE72" s="5">
        <v>2.734</v>
      </c>
      <c r="AF72" s="5">
        <v>0.115</v>
      </c>
      <c r="AG72" s="5">
        <v>1.5329999999999999</v>
      </c>
      <c r="AH72" s="5">
        <v>1.0999999999999999E-2</v>
      </c>
      <c r="AI72" s="5">
        <v>0.51100000000000001</v>
      </c>
      <c r="AJ72" s="5">
        <v>0.151</v>
      </c>
      <c r="AK72" s="5">
        <v>1.9330000000000001</v>
      </c>
      <c r="AL72" s="5" t="s">
        <v>10</v>
      </c>
      <c r="AM72" s="5">
        <v>0.10100000000000001</v>
      </c>
      <c r="AN72" s="5">
        <v>0.73699999999999999</v>
      </c>
      <c r="AO72" s="5">
        <v>1.2999999999999999E-2</v>
      </c>
      <c r="AP72" s="5" t="s">
        <v>10</v>
      </c>
      <c r="AQ72" s="5" t="s">
        <v>10</v>
      </c>
      <c r="AR72" s="5">
        <v>7.8380000000000001</v>
      </c>
      <c r="AS72" s="5" t="s">
        <v>10</v>
      </c>
      <c r="AT72" s="5">
        <f t="shared" si="8"/>
        <v>0.79091653027823239</v>
      </c>
      <c r="AU72" s="5">
        <f t="shared" si="9"/>
        <v>0.12052505966587114</v>
      </c>
      <c r="AV72" s="5">
        <f t="shared" si="10"/>
        <v>0.2669999999999999</v>
      </c>
      <c r="AW72" s="5">
        <f t="shared" si="7"/>
        <v>0.83799999999999997</v>
      </c>
      <c r="AX72" s="5">
        <f t="shared" si="11"/>
        <v>0.16200000000000003</v>
      </c>
      <c r="AY72" s="5">
        <f t="shared" si="12"/>
        <v>1.266</v>
      </c>
    </row>
    <row r="73" spans="1:51" ht="15.75">
      <c r="A73" s="7" t="s">
        <v>70</v>
      </c>
      <c r="B73" s="7" t="s">
        <v>41</v>
      </c>
      <c r="C73" s="7">
        <v>91</v>
      </c>
      <c r="D73" s="7">
        <v>1405</v>
      </c>
      <c r="E73" s="5">
        <v>38.43</v>
      </c>
      <c r="F73" s="5">
        <v>2.19</v>
      </c>
      <c r="G73" s="5">
        <v>18.190000000000001</v>
      </c>
      <c r="H73" s="5" t="s">
        <v>10</v>
      </c>
      <c r="I73" s="5">
        <v>11.37</v>
      </c>
      <c r="J73" s="5">
        <v>17.98</v>
      </c>
      <c r="K73" s="5" t="s">
        <v>10</v>
      </c>
      <c r="L73" s="5">
        <v>0.72</v>
      </c>
      <c r="M73" s="5">
        <v>8.51</v>
      </c>
      <c r="N73" s="5" t="s">
        <v>10</v>
      </c>
      <c r="O73" s="5" t="s">
        <v>10</v>
      </c>
      <c r="P73" s="5" t="s">
        <v>10</v>
      </c>
      <c r="Q73" s="5">
        <v>97.39</v>
      </c>
      <c r="R73" s="5">
        <v>2.7610000000000001</v>
      </c>
      <c r="S73" s="5">
        <v>0.11799999999999999</v>
      </c>
      <c r="T73" s="5">
        <v>1.54</v>
      </c>
      <c r="U73" s="5" t="s">
        <v>10</v>
      </c>
      <c r="V73" s="5">
        <v>0.68300000000000005</v>
      </c>
      <c r="W73" s="5">
        <v>1.9259999999999999</v>
      </c>
      <c r="X73" s="5"/>
      <c r="Y73" s="5">
        <v>0.1</v>
      </c>
      <c r="Z73" s="5">
        <v>0.78</v>
      </c>
      <c r="AA73" s="5" t="s">
        <v>10</v>
      </c>
      <c r="AB73" s="5" t="s">
        <v>10</v>
      </c>
      <c r="AC73" s="5" t="s">
        <v>10</v>
      </c>
      <c r="AD73" s="5">
        <v>7.9089999999999998</v>
      </c>
      <c r="AE73" s="5">
        <v>2.75</v>
      </c>
      <c r="AF73" s="5">
        <v>0.11799999999999999</v>
      </c>
      <c r="AG73" s="5">
        <v>1.534</v>
      </c>
      <c r="AH73" s="5" t="s">
        <v>10</v>
      </c>
      <c r="AI73" s="5">
        <v>0.59099999999999997</v>
      </c>
      <c r="AJ73" s="5">
        <v>0.09</v>
      </c>
      <c r="AK73" s="5">
        <v>1.9179999999999999</v>
      </c>
      <c r="AL73" s="5" t="s">
        <v>10</v>
      </c>
      <c r="AM73" s="5">
        <v>0.1</v>
      </c>
      <c r="AN73" s="5">
        <v>0.77700000000000002</v>
      </c>
      <c r="AO73" s="5" t="s">
        <v>10</v>
      </c>
      <c r="AP73" s="5" t="s">
        <v>10</v>
      </c>
      <c r="AQ73" s="5" t="s">
        <v>10</v>
      </c>
      <c r="AR73" s="5">
        <v>7.8769999999999998</v>
      </c>
      <c r="AS73" s="5" t="s">
        <v>10</v>
      </c>
      <c r="AT73" s="5">
        <f t="shared" si="8"/>
        <v>0.76444798724591467</v>
      </c>
      <c r="AU73" s="5">
        <f t="shared" si="9"/>
        <v>0.11402508551881414</v>
      </c>
      <c r="AV73" s="5">
        <f t="shared" si="10"/>
        <v>0.28400000000000003</v>
      </c>
      <c r="AW73" s="5">
        <f t="shared" si="7"/>
        <v>0.877</v>
      </c>
      <c r="AX73" s="5">
        <f t="shared" si="11"/>
        <v>0.123</v>
      </c>
      <c r="AY73" s="5">
        <f t="shared" si="12"/>
        <v>1.25</v>
      </c>
    </row>
    <row r="74" spans="1:51" ht="15.75">
      <c r="A74" s="7" t="s">
        <v>70</v>
      </c>
      <c r="B74" s="7" t="s">
        <v>41</v>
      </c>
      <c r="C74" s="7">
        <v>92</v>
      </c>
      <c r="D74" s="7">
        <v>1422</v>
      </c>
      <c r="E74" s="5">
        <v>39.020000000000003</v>
      </c>
      <c r="F74" s="5">
        <v>2.14</v>
      </c>
      <c r="G74" s="5">
        <v>18.13</v>
      </c>
      <c r="H74" s="5">
        <v>0.3</v>
      </c>
      <c r="I74" s="5">
        <v>11.34</v>
      </c>
      <c r="J74" s="5">
        <v>18.059999999999999</v>
      </c>
      <c r="K74" s="5" t="s">
        <v>10</v>
      </c>
      <c r="L74" s="5">
        <v>0.81</v>
      </c>
      <c r="M74" s="5">
        <v>8.25</v>
      </c>
      <c r="N74" s="5" t="s">
        <v>10</v>
      </c>
      <c r="O74" s="5">
        <v>0.4</v>
      </c>
      <c r="P74" s="5" t="s">
        <v>10</v>
      </c>
      <c r="Q74" s="5">
        <v>98.45</v>
      </c>
      <c r="R74" s="5">
        <v>2.7749999999999999</v>
      </c>
      <c r="S74" s="5">
        <v>0.114</v>
      </c>
      <c r="T74" s="5">
        <v>1.52</v>
      </c>
      <c r="U74" s="5">
        <v>1.7000000000000001E-2</v>
      </c>
      <c r="V74" s="5">
        <v>0.67400000000000004</v>
      </c>
      <c r="W74" s="5">
        <v>1.915</v>
      </c>
      <c r="X74" s="5"/>
      <c r="Y74" s="5">
        <v>0.112</v>
      </c>
      <c r="Z74" s="5">
        <v>0.749</v>
      </c>
      <c r="AA74" s="5" t="s">
        <v>10</v>
      </c>
      <c r="AB74" s="5">
        <v>1.0999999999999999E-2</v>
      </c>
      <c r="AC74" s="5" t="s">
        <v>10</v>
      </c>
      <c r="AD74" s="5">
        <v>7.8869999999999996</v>
      </c>
      <c r="AE74" s="5">
        <v>2.7650000000000001</v>
      </c>
      <c r="AF74" s="5">
        <v>0.114</v>
      </c>
      <c r="AG74" s="5">
        <v>1.514</v>
      </c>
      <c r="AH74" s="5">
        <v>1.7000000000000001E-2</v>
      </c>
      <c r="AI74" s="5">
        <v>0.58899999999999997</v>
      </c>
      <c r="AJ74" s="5">
        <v>8.3000000000000004E-2</v>
      </c>
      <c r="AK74" s="5">
        <v>1.9079999999999999</v>
      </c>
      <c r="AL74" s="5" t="s">
        <v>10</v>
      </c>
      <c r="AM74" s="5">
        <v>0.111</v>
      </c>
      <c r="AN74" s="5">
        <v>0.746</v>
      </c>
      <c r="AO74" s="5" t="s">
        <v>10</v>
      </c>
      <c r="AP74" s="5">
        <v>1.0999999999999999E-2</v>
      </c>
      <c r="AQ74" s="5" t="s">
        <v>10</v>
      </c>
      <c r="AR74" s="5">
        <v>7.8570000000000002</v>
      </c>
      <c r="AS74" s="5" t="s">
        <v>10</v>
      </c>
      <c r="AT74" s="5">
        <f t="shared" si="8"/>
        <v>0.76411694032839406</v>
      </c>
      <c r="AU74" s="5">
        <f t="shared" si="9"/>
        <v>0.1295215869311552</v>
      </c>
      <c r="AV74" s="5">
        <f t="shared" si="10"/>
        <v>0.27900000000000014</v>
      </c>
      <c r="AW74" s="5">
        <f t="shared" si="7"/>
        <v>0.85699999999999998</v>
      </c>
      <c r="AX74" s="5">
        <f t="shared" si="11"/>
        <v>0.14300000000000002</v>
      </c>
      <c r="AY74" s="5">
        <f t="shared" si="12"/>
        <v>1.2349999999999999</v>
      </c>
    </row>
    <row r="75" spans="1:51" ht="15.75">
      <c r="A75" s="7" t="s">
        <v>70</v>
      </c>
      <c r="B75" s="7" t="s">
        <v>41</v>
      </c>
      <c r="C75" s="7">
        <v>92</v>
      </c>
      <c r="D75" s="7">
        <v>1423</v>
      </c>
      <c r="E75" s="5">
        <v>38.99</v>
      </c>
      <c r="F75" s="5">
        <v>2.17</v>
      </c>
      <c r="G75" s="5">
        <v>18.649999999999999</v>
      </c>
      <c r="H75" s="5">
        <v>0.26</v>
      </c>
      <c r="I75" s="5">
        <v>11.28</v>
      </c>
      <c r="J75" s="5">
        <v>18.16</v>
      </c>
      <c r="K75" s="5" t="s">
        <v>10</v>
      </c>
      <c r="L75" s="5">
        <v>0.67</v>
      </c>
      <c r="M75" s="5">
        <v>8.31</v>
      </c>
      <c r="N75" s="5" t="s">
        <v>10</v>
      </c>
      <c r="O75" s="5" t="s">
        <v>10</v>
      </c>
      <c r="P75" s="5" t="s">
        <v>10</v>
      </c>
      <c r="Q75" s="5">
        <v>98.49</v>
      </c>
      <c r="R75" s="5">
        <v>2.7610000000000001</v>
      </c>
      <c r="S75" s="5">
        <v>0.11600000000000001</v>
      </c>
      <c r="T75" s="5">
        <v>1.556</v>
      </c>
      <c r="U75" s="5">
        <v>1.4999999999999999E-2</v>
      </c>
      <c r="V75" s="5">
        <v>0.66800000000000004</v>
      </c>
      <c r="W75" s="5">
        <v>1.917</v>
      </c>
      <c r="X75" s="5"/>
      <c r="Y75" s="5">
        <v>9.1999999999999998E-2</v>
      </c>
      <c r="Z75" s="5">
        <v>0.751</v>
      </c>
      <c r="AA75" s="5" t="s">
        <v>10</v>
      </c>
      <c r="AB75" s="5" t="s">
        <v>10</v>
      </c>
      <c r="AC75" s="5" t="s">
        <v>10</v>
      </c>
      <c r="AD75" s="5">
        <v>7.875</v>
      </c>
      <c r="AE75" s="5">
        <v>2.7480000000000002</v>
      </c>
      <c r="AF75" s="5">
        <v>0.115</v>
      </c>
      <c r="AG75" s="5">
        <v>1.5489999999999999</v>
      </c>
      <c r="AH75" s="5">
        <v>1.4E-2</v>
      </c>
      <c r="AI75" s="5">
        <v>0.56399999999999995</v>
      </c>
      <c r="AJ75" s="5">
        <v>0.10100000000000001</v>
      </c>
      <c r="AK75" s="5">
        <v>1.9079999999999999</v>
      </c>
      <c r="AL75" s="5" t="s">
        <v>10</v>
      </c>
      <c r="AM75" s="5">
        <v>9.1999999999999998E-2</v>
      </c>
      <c r="AN75" s="5">
        <v>0.747</v>
      </c>
      <c r="AO75" s="5" t="s">
        <v>10</v>
      </c>
      <c r="AP75" s="5" t="s">
        <v>10</v>
      </c>
      <c r="AQ75" s="5" t="s">
        <v>10</v>
      </c>
      <c r="AR75" s="5">
        <v>7.8390000000000004</v>
      </c>
      <c r="AS75" s="5" t="s">
        <v>10</v>
      </c>
      <c r="AT75" s="5">
        <f t="shared" si="8"/>
        <v>0.77184466019417475</v>
      </c>
      <c r="AU75" s="5">
        <f t="shared" si="9"/>
        <v>0.10965435041716329</v>
      </c>
      <c r="AV75" s="5">
        <f t="shared" si="10"/>
        <v>0.29700000000000015</v>
      </c>
      <c r="AW75" s="5">
        <f t="shared" si="7"/>
        <v>0.83899999999999997</v>
      </c>
      <c r="AX75" s="5">
        <f t="shared" si="11"/>
        <v>0.16100000000000003</v>
      </c>
      <c r="AY75" s="5">
        <f t="shared" si="12"/>
        <v>1.2519999999999998</v>
      </c>
    </row>
    <row r="76" spans="1:51" ht="15.75">
      <c r="A76" s="7" t="s">
        <v>70</v>
      </c>
      <c r="B76" s="7" t="s">
        <v>41</v>
      </c>
      <c r="C76" s="7">
        <v>92</v>
      </c>
      <c r="D76" s="7">
        <v>1424</v>
      </c>
      <c r="E76" s="5">
        <v>38.64</v>
      </c>
      <c r="F76" s="5">
        <v>2.09</v>
      </c>
      <c r="G76" s="5">
        <v>18.21</v>
      </c>
      <c r="H76" s="5">
        <v>0.14000000000000001</v>
      </c>
      <c r="I76" s="5">
        <v>11.02</v>
      </c>
      <c r="J76" s="5">
        <v>18.02</v>
      </c>
      <c r="K76" s="5" t="s">
        <v>10</v>
      </c>
      <c r="L76" s="5">
        <v>0.79</v>
      </c>
      <c r="M76" s="5">
        <v>8.4600000000000009</v>
      </c>
      <c r="N76" s="5">
        <v>0.24</v>
      </c>
      <c r="O76" s="5" t="s">
        <v>10</v>
      </c>
      <c r="P76" s="5" t="s">
        <v>10</v>
      </c>
      <c r="Q76" s="5">
        <v>97.61</v>
      </c>
      <c r="R76" s="5">
        <v>2.766</v>
      </c>
      <c r="S76" s="5">
        <v>0.113</v>
      </c>
      <c r="T76" s="5">
        <v>1.5369999999999999</v>
      </c>
      <c r="U76" s="5">
        <v>8.0000000000000002E-3</v>
      </c>
      <c r="V76" s="5">
        <v>0.66</v>
      </c>
      <c r="W76" s="5">
        <v>1.923</v>
      </c>
      <c r="X76" s="5"/>
      <c r="Y76" s="5">
        <v>0.11</v>
      </c>
      <c r="Z76" s="5">
        <v>0.77300000000000002</v>
      </c>
      <c r="AA76" s="5">
        <v>1.4E-2</v>
      </c>
      <c r="AB76" s="5" t="s">
        <v>10</v>
      </c>
      <c r="AC76" s="5" t="s">
        <v>10</v>
      </c>
      <c r="AD76" s="5">
        <v>7.9029999999999996</v>
      </c>
      <c r="AE76" s="5">
        <v>2.758</v>
      </c>
      <c r="AF76" s="5">
        <v>0.112</v>
      </c>
      <c r="AG76" s="5">
        <v>1.532</v>
      </c>
      <c r="AH76" s="5">
        <v>8.0000000000000002E-3</v>
      </c>
      <c r="AI76" s="5">
        <v>0.59399999999999997</v>
      </c>
      <c r="AJ76" s="5">
        <v>6.3E-2</v>
      </c>
      <c r="AK76" s="5">
        <v>1.9179999999999999</v>
      </c>
      <c r="AL76" s="5" t="s">
        <v>10</v>
      </c>
      <c r="AM76" s="5">
        <v>0.109</v>
      </c>
      <c r="AN76" s="5">
        <v>0.77</v>
      </c>
      <c r="AO76" s="5">
        <v>1.4E-2</v>
      </c>
      <c r="AP76" s="5" t="s">
        <v>10</v>
      </c>
      <c r="AQ76" s="5" t="s">
        <v>10</v>
      </c>
      <c r="AR76" s="5">
        <v>7.88</v>
      </c>
      <c r="AS76" s="5" t="s">
        <v>10</v>
      </c>
      <c r="AT76" s="5">
        <f t="shared" si="8"/>
        <v>0.76353503184713367</v>
      </c>
      <c r="AU76" s="5">
        <f t="shared" si="9"/>
        <v>0.12400455062571103</v>
      </c>
      <c r="AV76" s="5">
        <f t="shared" si="10"/>
        <v>0.29000000000000004</v>
      </c>
      <c r="AW76" s="5">
        <f t="shared" si="7"/>
        <v>0.879</v>
      </c>
      <c r="AX76" s="5">
        <f t="shared" si="11"/>
        <v>0.121</v>
      </c>
      <c r="AY76" s="5">
        <f t="shared" si="12"/>
        <v>1.242</v>
      </c>
    </row>
    <row r="77" spans="1:51" ht="15.75">
      <c r="A77" s="7" t="s">
        <v>70</v>
      </c>
      <c r="B77" s="7" t="s">
        <v>41</v>
      </c>
      <c r="C77" s="7">
        <v>92</v>
      </c>
      <c r="D77" s="7">
        <v>1441</v>
      </c>
      <c r="E77" s="5">
        <v>36.26</v>
      </c>
      <c r="F77" s="5">
        <v>2.09</v>
      </c>
      <c r="G77" s="5">
        <v>17.21</v>
      </c>
      <c r="H77" s="5">
        <v>0.19</v>
      </c>
      <c r="I77" s="5">
        <v>10.37</v>
      </c>
      <c r="J77" s="5">
        <v>16.23</v>
      </c>
      <c r="K77" s="5" t="s">
        <v>10</v>
      </c>
      <c r="L77" s="5">
        <v>0.73</v>
      </c>
      <c r="M77" s="5">
        <v>8.1199999999999992</v>
      </c>
      <c r="N77" s="5" t="s">
        <v>10</v>
      </c>
      <c r="O77" s="5" t="s">
        <v>10</v>
      </c>
      <c r="P77" s="5" t="s">
        <v>10</v>
      </c>
      <c r="Q77" s="5">
        <v>91.2</v>
      </c>
      <c r="R77" s="5">
        <v>2.78</v>
      </c>
      <c r="S77" s="5">
        <v>0.121</v>
      </c>
      <c r="T77" s="5">
        <v>1.5549999999999999</v>
      </c>
      <c r="U77" s="5">
        <v>1.2E-2</v>
      </c>
      <c r="V77" s="5">
        <v>0.66500000000000004</v>
      </c>
      <c r="W77" s="5">
        <v>1.855</v>
      </c>
      <c r="X77" s="5"/>
      <c r="Y77" s="5">
        <v>0.108</v>
      </c>
      <c r="Z77" s="5">
        <v>0.79400000000000004</v>
      </c>
      <c r="AA77" s="5" t="s">
        <v>10</v>
      </c>
      <c r="AB77" s="5" t="s">
        <v>10</v>
      </c>
      <c r="AC77" s="5" t="s">
        <v>10</v>
      </c>
      <c r="AD77" s="5">
        <v>7.8890000000000002</v>
      </c>
      <c r="AE77" s="5">
        <v>2.7850000000000001</v>
      </c>
      <c r="AF77" s="5">
        <v>0.121</v>
      </c>
      <c r="AG77" s="5">
        <v>1.5580000000000001</v>
      </c>
      <c r="AH77" s="5">
        <v>1.2E-2</v>
      </c>
      <c r="AI77" s="5">
        <v>0.66600000000000004</v>
      </c>
      <c r="AJ77" s="5" t="s">
        <v>10</v>
      </c>
      <c r="AK77" s="5">
        <v>1.8580000000000001</v>
      </c>
      <c r="AL77" s="5" t="s">
        <v>10</v>
      </c>
      <c r="AM77" s="5">
        <v>0.109</v>
      </c>
      <c r="AN77" s="5">
        <v>0.79600000000000004</v>
      </c>
      <c r="AO77" s="5" t="s">
        <v>10</v>
      </c>
      <c r="AP77" s="5" t="s">
        <v>10</v>
      </c>
      <c r="AQ77" s="5" t="s">
        <v>10</v>
      </c>
      <c r="AR77" s="5">
        <v>7.9039999999999999</v>
      </c>
      <c r="AS77" s="5">
        <v>-4.3999999999999997E-2</v>
      </c>
      <c r="AT77" s="5">
        <f t="shared" si="8"/>
        <v>0.73613312202852621</v>
      </c>
      <c r="AU77" s="5">
        <f t="shared" si="9"/>
        <v>0.12044198895027623</v>
      </c>
      <c r="AV77" s="5">
        <f t="shared" si="10"/>
        <v>0.34300000000000019</v>
      </c>
      <c r="AW77" s="5">
        <f t="shared" si="7"/>
        <v>0.90500000000000003</v>
      </c>
      <c r="AX77" s="5">
        <f t="shared" si="11"/>
        <v>9.4999999999999973E-2</v>
      </c>
      <c r="AY77" s="5">
        <f t="shared" si="12"/>
        <v>1.2149999999999999</v>
      </c>
    </row>
    <row r="78" spans="1:51" ht="15.75">
      <c r="A78" s="7" t="s">
        <v>70</v>
      </c>
      <c r="B78" s="7" t="s">
        <v>41</v>
      </c>
      <c r="C78" s="7">
        <v>123</v>
      </c>
      <c r="D78" s="7">
        <v>1687</v>
      </c>
      <c r="E78" s="5">
        <v>36.39</v>
      </c>
      <c r="F78" s="5">
        <v>2.12</v>
      </c>
      <c r="G78" s="5">
        <v>17.02</v>
      </c>
      <c r="H78" s="5" t="s">
        <v>10</v>
      </c>
      <c r="I78" s="5">
        <v>11.01</v>
      </c>
      <c r="J78" s="5">
        <v>16.239999999999998</v>
      </c>
      <c r="K78" s="5" t="s">
        <v>10</v>
      </c>
      <c r="L78" s="5">
        <v>0.63</v>
      </c>
      <c r="M78" s="5">
        <v>8.36</v>
      </c>
      <c r="N78" s="5" t="s">
        <v>10</v>
      </c>
      <c r="O78" s="5" t="s">
        <v>10</v>
      </c>
      <c r="P78" s="5" t="s">
        <v>10</v>
      </c>
      <c r="Q78" s="5">
        <v>91.77</v>
      </c>
      <c r="R78" s="5">
        <v>2.7829999999999999</v>
      </c>
      <c r="S78" s="5">
        <v>0.122</v>
      </c>
      <c r="T78" s="5">
        <v>1.534</v>
      </c>
      <c r="U78" s="5" t="s">
        <v>10</v>
      </c>
      <c r="V78" s="5">
        <v>0.70399999999999996</v>
      </c>
      <c r="W78" s="5">
        <v>1.8520000000000001</v>
      </c>
      <c r="X78" s="5"/>
      <c r="Y78" s="5">
        <v>9.2999999999999999E-2</v>
      </c>
      <c r="Z78" s="5">
        <v>0.81599999999999995</v>
      </c>
      <c r="AA78" s="5" t="s">
        <v>10</v>
      </c>
      <c r="AB78" s="5" t="s">
        <v>10</v>
      </c>
      <c r="AC78" s="5" t="s">
        <v>10</v>
      </c>
      <c r="AD78" s="5">
        <v>7.9039999999999999</v>
      </c>
      <c r="AE78" s="5">
        <v>2.7850000000000001</v>
      </c>
      <c r="AF78" s="5">
        <v>0.122</v>
      </c>
      <c r="AG78" s="5">
        <v>1.5349999999999999</v>
      </c>
      <c r="AH78" s="5" t="s">
        <v>10</v>
      </c>
      <c r="AI78" s="5">
        <v>0.70499999999999996</v>
      </c>
      <c r="AJ78" s="5" t="s">
        <v>10</v>
      </c>
      <c r="AK78" s="5">
        <v>1.853</v>
      </c>
      <c r="AL78" s="5" t="s">
        <v>10</v>
      </c>
      <c r="AM78" s="5">
        <v>9.2999999999999999E-2</v>
      </c>
      <c r="AN78" s="5">
        <v>0.81599999999999995</v>
      </c>
      <c r="AO78" s="5" t="s">
        <v>10</v>
      </c>
      <c r="AP78" s="5" t="s">
        <v>10</v>
      </c>
      <c r="AQ78" s="5" t="s">
        <v>10</v>
      </c>
      <c r="AR78" s="5">
        <v>7.91</v>
      </c>
      <c r="AS78" s="5">
        <v>-1.4999999999999999E-2</v>
      </c>
      <c r="AT78" s="5">
        <f t="shared" si="8"/>
        <v>0.72439405785770139</v>
      </c>
      <c r="AU78" s="5">
        <f t="shared" si="9"/>
        <v>0.10231023102310231</v>
      </c>
      <c r="AV78" s="5">
        <f t="shared" si="10"/>
        <v>0.32000000000000006</v>
      </c>
      <c r="AW78" s="5">
        <f t="shared" si="7"/>
        <v>0.90899999999999992</v>
      </c>
      <c r="AX78" s="5">
        <f t="shared" si="11"/>
        <v>9.1000000000000081E-2</v>
      </c>
      <c r="AY78" s="5">
        <f t="shared" si="12"/>
        <v>1.2149999999999999</v>
      </c>
    </row>
    <row r="79" spans="1:51" ht="15.75">
      <c r="A79" s="7" t="s">
        <v>70</v>
      </c>
      <c r="B79" s="7" t="s">
        <v>41</v>
      </c>
      <c r="C79" s="7">
        <v>123</v>
      </c>
      <c r="D79" s="7">
        <v>1688</v>
      </c>
      <c r="E79" s="5">
        <v>36.83</v>
      </c>
      <c r="F79" s="5">
        <v>2.0299999999999998</v>
      </c>
      <c r="G79" s="5">
        <v>16.87</v>
      </c>
      <c r="H79" s="5" t="s">
        <v>10</v>
      </c>
      <c r="I79" s="5">
        <v>11.43</v>
      </c>
      <c r="J79" s="5">
        <v>16.43</v>
      </c>
      <c r="K79" s="5" t="s">
        <v>10</v>
      </c>
      <c r="L79" s="5">
        <v>0.43</v>
      </c>
      <c r="M79" s="5">
        <v>8.57</v>
      </c>
      <c r="N79" s="5" t="s">
        <v>10</v>
      </c>
      <c r="O79" s="5" t="s">
        <v>10</v>
      </c>
      <c r="P79" s="5" t="s">
        <v>10</v>
      </c>
      <c r="Q79" s="5">
        <v>92.59</v>
      </c>
      <c r="R79" s="5">
        <v>2.7949999999999999</v>
      </c>
      <c r="S79" s="5">
        <v>0.11600000000000001</v>
      </c>
      <c r="T79" s="5">
        <v>1.5089999999999999</v>
      </c>
      <c r="U79" s="5" t="s">
        <v>10</v>
      </c>
      <c r="V79" s="5">
        <v>0.72499999999999998</v>
      </c>
      <c r="W79" s="5">
        <v>1.859</v>
      </c>
      <c r="X79" s="5"/>
      <c r="Y79" s="5">
        <v>6.3E-2</v>
      </c>
      <c r="Z79" s="5">
        <v>0.83</v>
      </c>
      <c r="AA79" s="5" t="s">
        <v>10</v>
      </c>
      <c r="AB79" s="5" t="s">
        <v>10</v>
      </c>
      <c r="AC79" s="5" t="s">
        <v>10</v>
      </c>
      <c r="AD79" s="5">
        <v>7.8970000000000002</v>
      </c>
      <c r="AE79" s="5">
        <v>2.7930000000000001</v>
      </c>
      <c r="AF79" s="5">
        <v>0.11600000000000001</v>
      </c>
      <c r="AG79" s="5">
        <v>1.508</v>
      </c>
      <c r="AH79" s="5" t="s">
        <v>10</v>
      </c>
      <c r="AI79" s="5">
        <v>0.71199999999999997</v>
      </c>
      <c r="AJ79" s="5">
        <v>1.2999999999999999E-2</v>
      </c>
      <c r="AK79" s="5">
        <v>1.8580000000000001</v>
      </c>
      <c r="AL79" s="5" t="s">
        <v>10</v>
      </c>
      <c r="AM79" s="5">
        <v>6.3E-2</v>
      </c>
      <c r="AN79" s="5">
        <v>0.82899999999999996</v>
      </c>
      <c r="AO79" s="5" t="s">
        <v>10</v>
      </c>
      <c r="AP79" s="5" t="s">
        <v>10</v>
      </c>
      <c r="AQ79" s="5" t="s">
        <v>10</v>
      </c>
      <c r="AR79" s="5">
        <v>7.8920000000000003</v>
      </c>
      <c r="AS79" s="5" t="s">
        <v>10</v>
      </c>
      <c r="AT79" s="5">
        <f t="shared" si="8"/>
        <v>0.72295719844357975</v>
      </c>
      <c r="AU79" s="5">
        <f t="shared" si="9"/>
        <v>7.0627802690582969E-2</v>
      </c>
      <c r="AV79" s="5">
        <f t="shared" si="10"/>
        <v>0.30100000000000016</v>
      </c>
      <c r="AW79" s="5">
        <f t="shared" si="7"/>
        <v>0.8919999999999999</v>
      </c>
      <c r="AX79" s="5">
        <f t="shared" si="11"/>
        <v>0.1080000000000001</v>
      </c>
      <c r="AY79" s="5">
        <f t="shared" si="12"/>
        <v>1.2069999999999999</v>
      </c>
    </row>
    <row r="80" spans="1:51" ht="15.75">
      <c r="A80" s="7" t="s">
        <v>70</v>
      </c>
      <c r="B80" s="7" t="s">
        <v>41</v>
      </c>
      <c r="C80" s="7">
        <v>123</v>
      </c>
      <c r="D80" s="7">
        <v>1691</v>
      </c>
      <c r="E80" s="5">
        <v>36.950000000000003</v>
      </c>
      <c r="F80" s="5">
        <v>1.8</v>
      </c>
      <c r="G80" s="5">
        <v>16.88</v>
      </c>
      <c r="H80" s="5" t="s">
        <v>10</v>
      </c>
      <c r="I80" s="5">
        <v>10.26</v>
      </c>
      <c r="J80" s="5">
        <v>16.91</v>
      </c>
      <c r="K80" s="5" t="s">
        <v>10</v>
      </c>
      <c r="L80" s="5">
        <v>0.56999999999999995</v>
      </c>
      <c r="M80" s="5">
        <v>8.2799999999999994</v>
      </c>
      <c r="N80" s="5" t="s">
        <v>10</v>
      </c>
      <c r="O80" s="5" t="s">
        <v>10</v>
      </c>
      <c r="P80" s="5" t="s">
        <v>10</v>
      </c>
      <c r="Q80" s="5">
        <v>91.65</v>
      </c>
      <c r="R80" s="5">
        <v>2.8090000000000002</v>
      </c>
      <c r="S80" s="5">
        <v>0.10299999999999999</v>
      </c>
      <c r="T80" s="5">
        <v>1.512</v>
      </c>
      <c r="U80" s="5" t="s">
        <v>10</v>
      </c>
      <c r="V80" s="5">
        <v>0.65200000000000002</v>
      </c>
      <c r="W80" s="5">
        <v>1.9159999999999999</v>
      </c>
      <c r="X80" s="5"/>
      <c r="Y80" s="5">
        <v>8.4000000000000005E-2</v>
      </c>
      <c r="Z80" s="5">
        <v>0.80300000000000005</v>
      </c>
      <c r="AA80" s="5" t="s">
        <v>10</v>
      </c>
      <c r="AB80" s="5" t="s">
        <v>10</v>
      </c>
      <c r="AC80" s="5" t="s">
        <v>10</v>
      </c>
      <c r="AD80" s="5">
        <v>7.8789999999999996</v>
      </c>
      <c r="AE80" s="5">
        <v>2.8119999999999998</v>
      </c>
      <c r="AF80" s="5">
        <v>0.10299999999999999</v>
      </c>
      <c r="AG80" s="5">
        <v>1.514</v>
      </c>
      <c r="AH80" s="5" t="s">
        <v>10</v>
      </c>
      <c r="AI80" s="5">
        <v>0.65300000000000002</v>
      </c>
      <c r="AJ80" s="5" t="s">
        <v>10</v>
      </c>
      <c r="AK80" s="5">
        <v>1.9179999999999999</v>
      </c>
      <c r="AL80" s="5" t="s">
        <v>10</v>
      </c>
      <c r="AM80" s="5">
        <v>8.4000000000000005E-2</v>
      </c>
      <c r="AN80" s="5">
        <v>0.80400000000000005</v>
      </c>
      <c r="AO80" s="5" t="s">
        <v>10</v>
      </c>
      <c r="AP80" s="5" t="s">
        <v>10</v>
      </c>
      <c r="AQ80" s="5" t="s">
        <v>10</v>
      </c>
      <c r="AR80" s="5">
        <v>7.8879999999999999</v>
      </c>
      <c r="AS80" s="5">
        <v>-2.5000000000000001E-2</v>
      </c>
      <c r="AT80" s="5">
        <f t="shared" si="8"/>
        <v>0.74601322442629336</v>
      </c>
      <c r="AU80" s="5">
        <f t="shared" si="9"/>
        <v>9.45945945945946E-2</v>
      </c>
      <c r="AV80" s="5">
        <f t="shared" si="10"/>
        <v>0.32599999999999985</v>
      </c>
      <c r="AW80" s="5">
        <f t="shared" si="7"/>
        <v>0.88800000000000001</v>
      </c>
      <c r="AX80" s="5">
        <f t="shared" si="11"/>
        <v>0.11199999999999999</v>
      </c>
      <c r="AY80" s="5">
        <f t="shared" si="12"/>
        <v>1.1880000000000002</v>
      </c>
    </row>
    <row r="81" spans="1:51" ht="15.75">
      <c r="A81" s="7" t="s">
        <v>70</v>
      </c>
      <c r="B81" s="7" t="s">
        <v>41</v>
      </c>
      <c r="C81" s="7">
        <v>123</v>
      </c>
      <c r="D81" s="7">
        <v>1698</v>
      </c>
      <c r="E81" s="5">
        <v>36.06</v>
      </c>
      <c r="F81" s="5">
        <v>2.13</v>
      </c>
      <c r="G81" s="5">
        <v>17.47</v>
      </c>
      <c r="H81" s="5" t="s">
        <v>10</v>
      </c>
      <c r="I81" s="5">
        <v>11.16</v>
      </c>
      <c r="J81" s="5">
        <v>16.260000000000002</v>
      </c>
      <c r="K81" s="5" t="s">
        <v>10</v>
      </c>
      <c r="L81" s="5">
        <v>0.61</v>
      </c>
      <c r="M81" s="5">
        <v>7.99</v>
      </c>
      <c r="N81" s="5" t="s">
        <v>10</v>
      </c>
      <c r="O81" s="5" t="s">
        <v>10</v>
      </c>
      <c r="P81" s="5" t="s">
        <v>10</v>
      </c>
      <c r="Q81" s="5">
        <v>91.68</v>
      </c>
      <c r="R81" s="5">
        <v>2.7570000000000001</v>
      </c>
      <c r="S81" s="5">
        <v>0.123</v>
      </c>
      <c r="T81" s="5">
        <v>1.5740000000000001</v>
      </c>
      <c r="U81" s="5" t="s">
        <v>10</v>
      </c>
      <c r="V81" s="5">
        <v>0.71399999999999997</v>
      </c>
      <c r="W81" s="5">
        <v>1.853</v>
      </c>
      <c r="X81" s="5"/>
      <c r="Y81" s="5">
        <v>0.09</v>
      </c>
      <c r="Z81" s="5">
        <v>0.77900000000000003</v>
      </c>
      <c r="AA81" s="5" t="s">
        <v>10</v>
      </c>
      <c r="AB81" s="5" t="s">
        <v>10</v>
      </c>
      <c r="AC81" s="5" t="s">
        <v>10</v>
      </c>
      <c r="AD81" s="5">
        <v>7.891</v>
      </c>
      <c r="AE81" s="5">
        <v>2.7490000000000001</v>
      </c>
      <c r="AF81" s="5">
        <v>0.122</v>
      </c>
      <c r="AG81" s="5">
        <v>1.57</v>
      </c>
      <c r="AH81" s="5" t="s">
        <v>10</v>
      </c>
      <c r="AI81" s="5">
        <v>0.64600000000000002</v>
      </c>
      <c r="AJ81" s="5">
        <v>6.5000000000000002E-2</v>
      </c>
      <c r="AK81" s="5">
        <v>1.8480000000000001</v>
      </c>
      <c r="AL81" s="5" t="s">
        <v>10</v>
      </c>
      <c r="AM81" s="5">
        <v>0.09</v>
      </c>
      <c r="AN81" s="5">
        <v>0.77700000000000002</v>
      </c>
      <c r="AO81" s="5" t="s">
        <v>10</v>
      </c>
      <c r="AP81" s="5" t="s">
        <v>10</v>
      </c>
      <c r="AQ81" s="5" t="s">
        <v>10</v>
      </c>
      <c r="AR81" s="5">
        <v>7.867</v>
      </c>
      <c r="AS81" s="5" t="s">
        <v>10</v>
      </c>
      <c r="AT81" s="5">
        <f t="shared" si="8"/>
        <v>0.74097834803528462</v>
      </c>
      <c r="AU81" s="5">
        <f t="shared" si="9"/>
        <v>0.10380622837370242</v>
      </c>
      <c r="AV81" s="5">
        <f t="shared" si="10"/>
        <v>0.31900000000000017</v>
      </c>
      <c r="AW81" s="5">
        <f t="shared" si="7"/>
        <v>0.86699999999999999</v>
      </c>
      <c r="AX81" s="5">
        <f t="shared" si="11"/>
        <v>0.13300000000000001</v>
      </c>
      <c r="AY81" s="5">
        <f t="shared" si="12"/>
        <v>1.2509999999999999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480"/>
  <sheetViews>
    <sheetView topLeftCell="S1" workbookViewId="0">
      <selection activeCell="AL11" sqref="AL11"/>
    </sheetView>
  </sheetViews>
  <sheetFormatPr defaultRowHeight="15"/>
  <cols>
    <col min="1" max="1" width="13.7109375" bestFit="1" customWidth="1"/>
    <col min="2" max="2" width="27.140625" bestFit="1" customWidth="1"/>
  </cols>
  <sheetData>
    <row r="1" spans="1:39" ht="15.75">
      <c r="A1" s="7" t="s">
        <v>4</v>
      </c>
      <c r="B1" s="7" t="s">
        <v>36</v>
      </c>
      <c r="C1" s="7" t="s">
        <v>5</v>
      </c>
      <c r="D1" s="7" t="s">
        <v>7</v>
      </c>
      <c r="E1" s="7" t="s">
        <v>20</v>
      </c>
      <c r="F1" s="7" t="s">
        <v>44</v>
      </c>
      <c r="G1" s="7" t="s">
        <v>27</v>
      </c>
      <c r="H1" s="7" t="s">
        <v>45</v>
      </c>
      <c r="I1" s="7" t="s">
        <v>8</v>
      </c>
      <c r="J1" s="7" t="s">
        <v>71</v>
      </c>
      <c r="K1" s="7" t="s">
        <v>46</v>
      </c>
      <c r="L1" s="7" t="s">
        <v>11</v>
      </c>
      <c r="M1" s="11" t="s">
        <v>47</v>
      </c>
      <c r="N1" s="7" t="s">
        <v>9</v>
      </c>
      <c r="O1" s="7" t="s">
        <v>21</v>
      </c>
      <c r="P1" s="7" t="s">
        <v>52</v>
      </c>
      <c r="Q1" s="7" t="s">
        <v>28</v>
      </c>
      <c r="R1" s="7" t="s">
        <v>53</v>
      </c>
      <c r="S1" s="7" t="s">
        <v>12</v>
      </c>
      <c r="T1" s="7" t="s">
        <v>72</v>
      </c>
      <c r="U1" s="7" t="s">
        <v>54</v>
      </c>
      <c r="V1" s="7" t="s">
        <v>13</v>
      </c>
      <c r="W1" s="2" t="s">
        <v>55</v>
      </c>
      <c r="X1" s="7" t="s">
        <v>9</v>
      </c>
      <c r="Y1" s="7" t="s">
        <v>21</v>
      </c>
      <c r="Z1" s="7" t="s">
        <v>52</v>
      </c>
      <c r="AA1" s="7" t="s">
        <v>28</v>
      </c>
      <c r="AB1" s="7" t="s">
        <v>53</v>
      </c>
      <c r="AC1" s="7" t="s">
        <v>12</v>
      </c>
      <c r="AD1" s="7" t="s">
        <v>17</v>
      </c>
      <c r="AE1" s="7" t="s">
        <v>72</v>
      </c>
      <c r="AF1" s="7" t="s">
        <v>54</v>
      </c>
      <c r="AG1" s="7" t="s">
        <v>13</v>
      </c>
      <c r="AH1" s="2" t="s">
        <v>55</v>
      </c>
      <c r="AI1" s="7" t="s">
        <v>9</v>
      </c>
      <c r="AJ1" s="7" t="s">
        <v>18</v>
      </c>
      <c r="AK1" s="7" t="s">
        <v>73</v>
      </c>
      <c r="AL1" s="7" t="s">
        <v>74</v>
      </c>
      <c r="AM1" s="7" t="s">
        <v>75</v>
      </c>
    </row>
    <row r="2" spans="1:39" ht="15.75">
      <c r="A2" s="2" t="s">
        <v>26</v>
      </c>
      <c r="B2" s="2" t="s">
        <v>42</v>
      </c>
      <c r="C2" s="2">
        <v>351</v>
      </c>
      <c r="D2" s="3">
        <v>5892</v>
      </c>
      <c r="E2" s="4">
        <v>39.299999999999997</v>
      </c>
      <c r="F2" s="5" t="s">
        <v>10</v>
      </c>
      <c r="G2" s="4">
        <v>21.98</v>
      </c>
      <c r="H2" s="5" t="s">
        <v>10</v>
      </c>
      <c r="I2" s="4">
        <v>29.09</v>
      </c>
      <c r="J2" s="4">
        <v>0.57999999999999996</v>
      </c>
      <c r="K2" s="4">
        <v>6.71</v>
      </c>
      <c r="L2" s="4">
        <v>4.7699999999999996</v>
      </c>
      <c r="M2" s="4" t="s">
        <v>10</v>
      </c>
      <c r="N2" s="4">
        <v>102.43</v>
      </c>
      <c r="O2" s="4">
        <v>2.996</v>
      </c>
      <c r="P2" s="5" t="s">
        <v>10</v>
      </c>
      <c r="Q2" s="4">
        <v>1.9750000000000001</v>
      </c>
      <c r="R2" s="5" t="s">
        <v>10</v>
      </c>
      <c r="S2" s="4">
        <v>1.855</v>
      </c>
      <c r="T2" s="6">
        <v>3.6999999999999998E-2</v>
      </c>
      <c r="U2" s="6">
        <v>0.76300000000000001</v>
      </c>
      <c r="V2" s="6">
        <v>0.39</v>
      </c>
      <c r="W2" s="6" t="s">
        <v>10</v>
      </c>
      <c r="X2" s="6">
        <v>8.016</v>
      </c>
      <c r="Y2" s="6">
        <v>2.99</v>
      </c>
      <c r="Z2" s="5" t="s">
        <v>10</v>
      </c>
      <c r="AA2" s="6">
        <v>1.9710000000000001</v>
      </c>
      <c r="AB2" s="5" t="s">
        <v>10</v>
      </c>
      <c r="AC2" s="6">
        <v>1.8029999999999999</v>
      </c>
      <c r="AD2" s="6">
        <v>4.8000000000000001E-2</v>
      </c>
      <c r="AE2" s="6">
        <v>3.6999999999999998E-2</v>
      </c>
      <c r="AF2" s="6">
        <v>0.76100000000000001</v>
      </c>
      <c r="AG2" s="6">
        <v>0.38900000000000001</v>
      </c>
      <c r="AH2" s="6" t="s">
        <v>10</v>
      </c>
      <c r="AI2" s="6">
        <v>8</v>
      </c>
      <c r="AJ2" s="6" t="s">
        <v>10</v>
      </c>
      <c r="AK2" s="5">
        <f t="shared" ref="AK2:AK65" si="0">(AC2+AE2)/(AC2+AE2+AF2+AG2)*100</f>
        <v>61.538461538461533</v>
      </c>
      <c r="AL2" s="5">
        <f t="shared" ref="AL2:AL65" si="1">AF2/(AC2+AE2+AF2+AG2)*100</f>
        <v>25.451505016722408</v>
      </c>
      <c r="AM2" s="5">
        <f t="shared" ref="AM2:AM65" si="2">100-(AK2+AL2)</f>
        <v>13.01003344481606</v>
      </c>
    </row>
    <row r="3" spans="1:39" ht="15.75">
      <c r="A3" s="2" t="s">
        <v>26</v>
      </c>
      <c r="B3" s="2" t="s">
        <v>42</v>
      </c>
      <c r="C3" s="2">
        <v>351</v>
      </c>
      <c r="D3" s="3">
        <v>5893</v>
      </c>
      <c r="E3" s="4">
        <v>39.04</v>
      </c>
      <c r="F3" s="5" t="s">
        <v>10</v>
      </c>
      <c r="G3" s="4">
        <v>22.21</v>
      </c>
      <c r="H3" s="5" t="s">
        <v>10</v>
      </c>
      <c r="I3" s="4">
        <v>27.9</v>
      </c>
      <c r="J3" s="4">
        <v>0.47</v>
      </c>
      <c r="K3" s="4">
        <v>7.04</v>
      </c>
      <c r="L3" s="4">
        <v>5.58</v>
      </c>
      <c r="M3" s="4" t="s">
        <v>10</v>
      </c>
      <c r="N3" s="4">
        <v>102.24</v>
      </c>
      <c r="O3" s="4">
        <v>2.9740000000000002</v>
      </c>
      <c r="P3" s="5" t="s">
        <v>10</v>
      </c>
      <c r="Q3" s="4">
        <v>1.994</v>
      </c>
      <c r="R3" s="5" t="s">
        <v>10</v>
      </c>
      <c r="S3" s="4">
        <v>1.7769999999999999</v>
      </c>
      <c r="T3" s="6">
        <v>0.03</v>
      </c>
      <c r="U3" s="6">
        <v>0.79900000000000004</v>
      </c>
      <c r="V3" s="6">
        <v>0.45500000000000002</v>
      </c>
      <c r="W3" s="6" t="s">
        <v>10</v>
      </c>
      <c r="X3" s="6">
        <v>8.0299999999999994</v>
      </c>
      <c r="Y3" s="6">
        <v>2.9630000000000001</v>
      </c>
      <c r="Z3" s="5" t="s">
        <v>10</v>
      </c>
      <c r="AA3" s="6">
        <v>1.986</v>
      </c>
      <c r="AB3" s="5" t="s">
        <v>10</v>
      </c>
      <c r="AC3" s="6">
        <v>1.6819999999999999</v>
      </c>
      <c r="AD3" s="6">
        <v>8.7999999999999995E-2</v>
      </c>
      <c r="AE3" s="6">
        <v>0.03</v>
      </c>
      <c r="AF3" s="6">
        <v>0.79600000000000004</v>
      </c>
      <c r="AG3" s="6">
        <v>0.45400000000000001</v>
      </c>
      <c r="AH3" s="6" t="s">
        <v>10</v>
      </c>
      <c r="AI3" s="6">
        <v>8</v>
      </c>
      <c r="AJ3" s="6" t="s">
        <v>10</v>
      </c>
      <c r="AK3" s="5">
        <f t="shared" si="0"/>
        <v>57.798784604996619</v>
      </c>
      <c r="AL3" s="5">
        <f t="shared" si="1"/>
        <v>26.87373396353815</v>
      </c>
      <c r="AM3" s="5">
        <f t="shared" si="2"/>
        <v>15.32748143146523</v>
      </c>
    </row>
    <row r="4" spans="1:39" ht="15.75">
      <c r="A4" s="2" t="s">
        <v>26</v>
      </c>
      <c r="B4" s="2" t="s">
        <v>42</v>
      </c>
      <c r="C4" s="2">
        <v>351</v>
      </c>
      <c r="D4" s="3">
        <v>5894</v>
      </c>
      <c r="E4" s="4">
        <v>38.85</v>
      </c>
      <c r="F4" s="5" t="s">
        <v>10</v>
      </c>
      <c r="G4" s="4">
        <v>22.02</v>
      </c>
      <c r="H4" s="5" t="s">
        <v>10</v>
      </c>
      <c r="I4" s="4">
        <v>28.3</v>
      </c>
      <c r="J4" s="4">
        <v>0.53</v>
      </c>
      <c r="K4" s="4">
        <v>7.06</v>
      </c>
      <c r="L4" s="4">
        <v>5.14</v>
      </c>
      <c r="M4" s="4" t="s">
        <v>10</v>
      </c>
      <c r="N4" s="4">
        <v>101.9</v>
      </c>
      <c r="O4" s="4">
        <v>2.9740000000000002</v>
      </c>
      <c r="P4" s="5" t="s">
        <v>10</v>
      </c>
      <c r="Q4" s="4">
        <v>1.986</v>
      </c>
      <c r="R4" s="5" t="s">
        <v>10</v>
      </c>
      <c r="S4" s="4">
        <v>1.8120000000000001</v>
      </c>
      <c r="T4" s="6">
        <v>3.4000000000000002E-2</v>
      </c>
      <c r="U4" s="6">
        <v>0.80600000000000005</v>
      </c>
      <c r="V4" s="6">
        <v>0.42199999999999999</v>
      </c>
      <c r="W4" s="6" t="s">
        <v>10</v>
      </c>
      <c r="X4" s="6">
        <v>8.0329999999999995</v>
      </c>
      <c r="Y4" s="6">
        <v>2.9609999999999999</v>
      </c>
      <c r="Z4" s="5" t="s">
        <v>10</v>
      </c>
      <c r="AA4" s="6">
        <v>1.978</v>
      </c>
      <c r="AB4" s="5" t="s">
        <v>10</v>
      </c>
      <c r="AC4" s="6">
        <v>1.7050000000000001</v>
      </c>
      <c r="AD4" s="6">
        <v>9.9000000000000005E-2</v>
      </c>
      <c r="AE4" s="6">
        <v>3.4000000000000002E-2</v>
      </c>
      <c r="AF4" s="6">
        <v>0.80200000000000005</v>
      </c>
      <c r="AG4" s="6">
        <v>0.42</v>
      </c>
      <c r="AH4" s="6" t="s">
        <v>10</v>
      </c>
      <c r="AI4" s="6">
        <v>8</v>
      </c>
      <c r="AJ4" s="6" t="s">
        <v>10</v>
      </c>
      <c r="AK4" s="5">
        <f t="shared" si="0"/>
        <v>58.730158730158735</v>
      </c>
      <c r="AL4" s="5">
        <f t="shared" si="1"/>
        <v>27.085444106720701</v>
      </c>
      <c r="AM4" s="5">
        <f t="shared" si="2"/>
        <v>14.184397163120565</v>
      </c>
    </row>
    <row r="5" spans="1:39" ht="15.75">
      <c r="A5" s="2" t="s">
        <v>26</v>
      </c>
      <c r="B5" s="2" t="s">
        <v>42</v>
      </c>
      <c r="C5" s="2">
        <v>351</v>
      </c>
      <c r="D5" s="3">
        <v>5895</v>
      </c>
      <c r="E5" s="4">
        <v>38.61</v>
      </c>
      <c r="F5" s="5" t="s">
        <v>10</v>
      </c>
      <c r="G5" s="4">
        <v>21.88</v>
      </c>
      <c r="H5" s="5" t="s">
        <v>10</v>
      </c>
      <c r="I5" s="4">
        <v>28.4</v>
      </c>
      <c r="J5" s="4">
        <v>0.61</v>
      </c>
      <c r="K5" s="4">
        <v>6.99</v>
      </c>
      <c r="L5" s="4">
        <v>4.76</v>
      </c>
      <c r="M5" s="4" t="s">
        <v>10</v>
      </c>
      <c r="N5" s="4">
        <v>101.25</v>
      </c>
      <c r="O5" s="4">
        <v>2.976</v>
      </c>
      <c r="P5" s="5" t="s">
        <v>10</v>
      </c>
      <c r="Q5" s="4">
        <v>1.988</v>
      </c>
      <c r="R5" s="5" t="s">
        <v>10</v>
      </c>
      <c r="S5" s="4">
        <v>1.831</v>
      </c>
      <c r="T5" s="6">
        <v>0.04</v>
      </c>
      <c r="U5" s="6">
        <v>0.80300000000000005</v>
      </c>
      <c r="V5" s="6">
        <v>0.39300000000000002</v>
      </c>
      <c r="W5" s="6" t="s">
        <v>10</v>
      </c>
      <c r="X5" s="6">
        <v>8.0299999999999994</v>
      </c>
      <c r="Y5" s="6">
        <v>2.9649999999999999</v>
      </c>
      <c r="Z5" s="5" t="s">
        <v>10</v>
      </c>
      <c r="AA5" s="6">
        <v>1.98</v>
      </c>
      <c r="AB5" s="5" t="s">
        <v>10</v>
      </c>
      <c r="AC5" s="6">
        <v>1.7330000000000001</v>
      </c>
      <c r="AD5" s="6">
        <v>0.09</v>
      </c>
      <c r="AE5" s="6">
        <v>0.04</v>
      </c>
      <c r="AF5" s="6">
        <v>0.8</v>
      </c>
      <c r="AG5" s="6">
        <v>0.39200000000000002</v>
      </c>
      <c r="AH5" s="6" t="s">
        <v>10</v>
      </c>
      <c r="AI5" s="6">
        <v>8</v>
      </c>
      <c r="AJ5" s="6" t="s">
        <v>10</v>
      </c>
      <c r="AK5" s="5">
        <f t="shared" si="0"/>
        <v>59.797639123102861</v>
      </c>
      <c r="AL5" s="5">
        <f t="shared" si="1"/>
        <v>26.981450252951095</v>
      </c>
      <c r="AM5" s="5">
        <f t="shared" si="2"/>
        <v>13.22091062394604</v>
      </c>
    </row>
    <row r="6" spans="1:39" ht="15.75">
      <c r="A6" s="2" t="s">
        <v>26</v>
      </c>
      <c r="B6" s="2" t="s">
        <v>42</v>
      </c>
      <c r="C6" s="2">
        <v>351</v>
      </c>
      <c r="D6" s="3">
        <v>5896</v>
      </c>
      <c r="E6" s="4">
        <v>38.17</v>
      </c>
      <c r="F6" s="5" t="s">
        <v>10</v>
      </c>
      <c r="G6" s="4">
        <v>21.61</v>
      </c>
      <c r="H6" s="5" t="s">
        <v>10</v>
      </c>
      <c r="I6" s="4">
        <v>29.11</v>
      </c>
      <c r="J6" s="4">
        <v>0.86</v>
      </c>
      <c r="K6" s="4">
        <v>6.73</v>
      </c>
      <c r="L6" s="4">
        <v>4.26</v>
      </c>
      <c r="M6" s="4" t="s">
        <v>10</v>
      </c>
      <c r="N6" s="4">
        <v>100.74</v>
      </c>
      <c r="O6" s="4">
        <v>2.97</v>
      </c>
      <c r="P6" s="5" t="s">
        <v>10</v>
      </c>
      <c r="Q6" s="4">
        <v>1.982</v>
      </c>
      <c r="R6" s="5" t="s">
        <v>10</v>
      </c>
      <c r="S6" s="4">
        <v>1.8939999999999999</v>
      </c>
      <c r="T6" s="6">
        <v>5.7000000000000002E-2</v>
      </c>
      <c r="U6" s="6">
        <v>0.78100000000000003</v>
      </c>
      <c r="V6" s="6">
        <v>0.35499999999999998</v>
      </c>
      <c r="W6" s="6" t="s">
        <v>10</v>
      </c>
      <c r="X6" s="6">
        <v>8.0389999999999997</v>
      </c>
      <c r="Y6" s="6">
        <v>2.956</v>
      </c>
      <c r="Z6" s="5" t="s">
        <v>10</v>
      </c>
      <c r="AA6" s="6">
        <v>1.972</v>
      </c>
      <c r="AB6" s="5" t="s">
        <v>10</v>
      </c>
      <c r="AC6" s="6">
        <v>1.7689999999999999</v>
      </c>
      <c r="AD6" s="6">
        <v>0.11600000000000001</v>
      </c>
      <c r="AE6" s="6">
        <v>5.6000000000000001E-2</v>
      </c>
      <c r="AF6" s="6">
        <v>0.77700000000000002</v>
      </c>
      <c r="AG6" s="6">
        <v>0.35299999999999998</v>
      </c>
      <c r="AH6" s="6" t="s">
        <v>10</v>
      </c>
      <c r="AI6" s="6">
        <v>8</v>
      </c>
      <c r="AJ6" s="6" t="s">
        <v>10</v>
      </c>
      <c r="AK6" s="5">
        <f t="shared" si="0"/>
        <v>61.759729272419627</v>
      </c>
      <c r="AL6" s="5">
        <f t="shared" si="1"/>
        <v>26.294416243654823</v>
      </c>
      <c r="AM6" s="5">
        <f t="shared" si="2"/>
        <v>11.945854483925558</v>
      </c>
    </row>
    <row r="7" spans="1:39" ht="15.75">
      <c r="A7" s="2" t="s">
        <v>26</v>
      </c>
      <c r="B7" s="2" t="s">
        <v>42</v>
      </c>
      <c r="C7" s="2">
        <v>351</v>
      </c>
      <c r="D7" s="3">
        <v>5897</v>
      </c>
      <c r="E7" s="4">
        <v>37.82</v>
      </c>
      <c r="F7" s="5" t="s">
        <v>10</v>
      </c>
      <c r="G7" s="4">
        <v>21.34</v>
      </c>
      <c r="H7" s="5" t="s">
        <v>10</v>
      </c>
      <c r="I7" s="4">
        <v>28.73</v>
      </c>
      <c r="J7" s="4">
        <v>0.72</v>
      </c>
      <c r="K7" s="4">
        <v>6.61</v>
      </c>
      <c r="L7" s="4">
        <v>4.46</v>
      </c>
      <c r="M7" s="4" t="s">
        <v>10</v>
      </c>
      <c r="N7" s="4">
        <v>99.68</v>
      </c>
      <c r="O7" s="4">
        <v>2.9729999999999999</v>
      </c>
      <c r="P7" s="5" t="s">
        <v>10</v>
      </c>
      <c r="Q7" s="4">
        <v>1.9770000000000001</v>
      </c>
      <c r="R7" s="5" t="s">
        <v>10</v>
      </c>
      <c r="S7" s="4">
        <v>1.889</v>
      </c>
      <c r="T7" s="6">
        <v>4.8000000000000001E-2</v>
      </c>
      <c r="U7" s="6">
        <v>0.77500000000000002</v>
      </c>
      <c r="V7" s="6">
        <v>0.376</v>
      </c>
      <c r="W7" s="6" t="s">
        <v>10</v>
      </c>
      <c r="X7" s="6">
        <v>8.0380000000000003</v>
      </c>
      <c r="Y7" s="6">
        <v>2.9590000000000001</v>
      </c>
      <c r="Z7" s="5" t="s">
        <v>10</v>
      </c>
      <c r="AA7" s="6">
        <v>1.968</v>
      </c>
      <c r="AB7" s="5" t="s">
        <v>10</v>
      </c>
      <c r="AC7" s="6">
        <v>1.7669999999999999</v>
      </c>
      <c r="AD7" s="6">
        <v>0.113</v>
      </c>
      <c r="AE7" s="6">
        <v>4.8000000000000001E-2</v>
      </c>
      <c r="AF7" s="6">
        <v>0.77100000000000002</v>
      </c>
      <c r="AG7" s="6">
        <v>0.374</v>
      </c>
      <c r="AH7" s="6" t="s">
        <v>10</v>
      </c>
      <c r="AI7" s="6">
        <v>8</v>
      </c>
      <c r="AJ7" s="6" t="s">
        <v>10</v>
      </c>
      <c r="AK7" s="5">
        <f t="shared" si="0"/>
        <v>61.317567567567565</v>
      </c>
      <c r="AL7" s="5">
        <f t="shared" si="1"/>
        <v>26.047297297297302</v>
      </c>
      <c r="AM7" s="5">
        <f t="shared" si="2"/>
        <v>12.63513513513513</v>
      </c>
    </row>
    <row r="8" spans="1:39" ht="15.75">
      <c r="A8" s="2" t="s">
        <v>26</v>
      </c>
      <c r="B8" s="2" t="s">
        <v>42</v>
      </c>
      <c r="C8" s="2">
        <v>351</v>
      </c>
      <c r="D8" s="3">
        <v>5898</v>
      </c>
      <c r="E8" s="4">
        <v>37.020000000000003</v>
      </c>
      <c r="F8" s="5" t="s">
        <v>10</v>
      </c>
      <c r="G8" s="4">
        <v>21.09</v>
      </c>
      <c r="H8" s="5" t="s">
        <v>10</v>
      </c>
      <c r="I8" s="4">
        <v>26.17</v>
      </c>
      <c r="J8" s="4">
        <v>0.55000000000000004</v>
      </c>
      <c r="K8" s="4">
        <v>6.52</v>
      </c>
      <c r="L8" s="4">
        <v>5.74</v>
      </c>
      <c r="M8" s="4" t="s">
        <v>10</v>
      </c>
      <c r="N8" s="4">
        <v>97.09</v>
      </c>
      <c r="O8" s="4">
        <v>2.9710000000000001</v>
      </c>
      <c r="P8" s="5" t="s">
        <v>10</v>
      </c>
      <c r="Q8" s="4">
        <v>1.9950000000000001</v>
      </c>
      <c r="R8" s="5" t="s">
        <v>10</v>
      </c>
      <c r="S8" s="4">
        <v>1.756</v>
      </c>
      <c r="T8" s="6">
        <v>3.6999999999999998E-2</v>
      </c>
      <c r="U8" s="6">
        <v>0.78</v>
      </c>
      <c r="V8" s="6">
        <v>0.49399999999999999</v>
      </c>
      <c r="W8" s="6" t="s">
        <v>10</v>
      </c>
      <c r="X8" s="6">
        <v>8.032</v>
      </c>
      <c r="Y8" s="6">
        <v>2.9590000000000001</v>
      </c>
      <c r="Z8" s="5" t="s">
        <v>10</v>
      </c>
      <c r="AA8" s="6">
        <v>1.9870000000000001</v>
      </c>
      <c r="AB8" s="5" t="s">
        <v>10</v>
      </c>
      <c r="AC8" s="6">
        <v>1.653</v>
      </c>
      <c r="AD8" s="6">
        <v>9.6000000000000002E-2</v>
      </c>
      <c r="AE8" s="6">
        <v>3.6999999999999998E-2</v>
      </c>
      <c r="AF8" s="6">
        <v>0.77700000000000002</v>
      </c>
      <c r="AG8" s="6">
        <v>0.49199999999999999</v>
      </c>
      <c r="AH8" s="6" t="s">
        <v>10</v>
      </c>
      <c r="AI8" s="6">
        <v>8</v>
      </c>
      <c r="AJ8" s="6" t="s">
        <v>10</v>
      </c>
      <c r="AK8" s="5">
        <f t="shared" si="0"/>
        <v>57.113889827644471</v>
      </c>
      <c r="AL8" s="5">
        <f t="shared" si="1"/>
        <v>26.258871240283881</v>
      </c>
      <c r="AM8" s="5">
        <f t="shared" si="2"/>
        <v>16.627238932071648</v>
      </c>
    </row>
    <row r="9" spans="1:39" ht="15.75">
      <c r="A9" s="2" t="s">
        <v>26</v>
      </c>
      <c r="B9" s="2" t="s">
        <v>42</v>
      </c>
      <c r="C9" s="2">
        <v>351</v>
      </c>
      <c r="D9" s="3">
        <v>5899</v>
      </c>
      <c r="E9" s="4">
        <v>37.15</v>
      </c>
      <c r="F9" s="5" t="s">
        <v>10</v>
      </c>
      <c r="G9" s="4">
        <v>20.98</v>
      </c>
      <c r="H9" s="5" t="s">
        <v>10</v>
      </c>
      <c r="I9" s="4">
        <v>25.54</v>
      </c>
      <c r="J9" s="4">
        <v>0.56999999999999995</v>
      </c>
      <c r="K9" s="4">
        <v>6.93</v>
      </c>
      <c r="L9" s="4">
        <v>5.89</v>
      </c>
      <c r="M9" s="4" t="s">
        <v>10</v>
      </c>
      <c r="N9" s="4">
        <v>97.06</v>
      </c>
      <c r="O9" s="4">
        <v>2.9750000000000001</v>
      </c>
      <c r="P9" s="5" t="s">
        <v>10</v>
      </c>
      <c r="Q9" s="4">
        <v>1.98</v>
      </c>
      <c r="R9" s="5" t="s">
        <v>10</v>
      </c>
      <c r="S9" s="4">
        <v>1.71</v>
      </c>
      <c r="T9" s="6">
        <v>3.9E-2</v>
      </c>
      <c r="U9" s="6">
        <v>0.82699999999999996</v>
      </c>
      <c r="V9" s="6">
        <v>0.505</v>
      </c>
      <c r="W9" s="6" t="s">
        <v>10</v>
      </c>
      <c r="X9" s="6">
        <v>8.0359999999999996</v>
      </c>
      <c r="Y9" s="6">
        <v>2.9609999999999999</v>
      </c>
      <c r="Z9" s="5" t="s">
        <v>10</v>
      </c>
      <c r="AA9" s="6">
        <v>1.9710000000000001</v>
      </c>
      <c r="AB9" s="5" t="s">
        <v>10</v>
      </c>
      <c r="AC9" s="6">
        <v>1.5960000000000001</v>
      </c>
      <c r="AD9" s="6">
        <v>0.106</v>
      </c>
      <c r="AE9" s="6">
        <v>3.7999999999999999E-2</v>
      </c>
      <c r="AF9" s="6">
        <v>0.82399999999999995</v>
      </c>
      <c r="AG9" s="6">
        <v>0.503</v>
      </c>
      <c r="AH9" s="6" t="s">
        <v>10</v>
      </c>
      <c r="AI9" s="6">
        <v>8</v>
      </c>
      <c r="AJ9" s="6" t="s">
        <v>10</v>
      </c>
      <c r="AK9" s="5">
        <f t="shared" si="0"/>
        <v>55.184059439378586</v>
      </c>
      <c r="AL9" s="5">
        <f t="shared" si="1"/>
        <v>27.828436339074631</v>
      </c>
      <c r="AM9" s="5">
        <f t="shared" si="2"/>
        <v>16.987504221546786</v>
      </c>
    </row>
    <row r="10" spans="1:39" ht="15.75">
      <c r="A10" s="2" t="s">
        <v>26</v>
      </c>
      <c r="B10" s="2" t="s">
        <v>42</v>
      </c>
      <c r="C10" s="2">
        <v>351</v>
      </c>
      <c r="D10" s="3">
        <v>5900</v>
      </c>
      <c r="E10" s="4">
        <v>37.5</v>
      </c>
      <c r="F10" s="5" t="s">
        <v>10</v>
      </c>
      <c r="G10" s="4">
        <v>21.13</v>
      </c>
      <c r="H10" s="5" t="s">
        <v>10</v>
      </c>
      <c r="I10" s="4">
        <v>25.46</v>
      </c>
      <c r="J10" s="4">
        <v>0.55000000000000004</v>
      </c>
      <c r="K10" s="4">
        <v>7.39</v>
      </c>
      <c r="L10" s="4">
        <v>5.65</v>
      </c>
      <c r="M10" s="4" t="s">
        <v>10</v>
      </c>
      <c r="N10" s="4">
        <v>97.68</v>
      </c>
      <c r="O10" s="4">
        <v>2.9769999999999999</v>
      </c>
      <c r="P10" s="5" t="s">
        <v>10</v>
      </c>
      <c r="Q10" s="4">
        <v>1.9770000000000001</v>
      </c>
      <c r="R10" s="5" t="s">
        <v>10</v>
      </c>
      <c r="S10" s="4">
        <v>1.69</v>
      </c>
      <c r="T10" s="6">
        <v>3.6999999999999998E-2</v>
      </c>
      <c r="U10" s="6">
        <v>0.874</v>
      </c>
      <c r="V10" s="6">
        <v>0.48099999999999998</v>
      </c>
      <c r="W10" s="6" t="s">
        <v>10</v>
      </c>
      <c r="X10" s="6">
        <v>8.0350000000000001</v>
      </c>
      <c r="Y10" s="6">
        <v>2.9630000000000001</v>
      </c>
      <c r="Z10" s="5" t="s">
        <v>10</v>
      </c>
      <c r="AA10" s="6">
        <v>1.968</v>
      </c>
      <c r="AB10" s="5" t="s">
        <v>10</v>
      </c>
      <c r="AC10" s="6">
        <v>1.5780000000000001</v>
      </c>
      <c r="AD10" s="6">
        <v>0.105</v>
      </c>
      <c r="AE10" s="6">
        <v>3.6999999999999998E-2</v>
      </c>
      <c r="AF10" s="6">
        <v>0.871</v>
      </c>
      <c r="AG10" s="6">
        <v>0.47799999999999998</v>
      </c>
      <c r="AH10" s="6" t="s">
        <v>10</v>
      </c>
      <c r="AI10" s="6">
        <v>8</v>
      </c>
      <c r="AJ10" s="6" t="s">
        <v>10</v>
      </c>
      <c r="AK10" s="5">
        <f t="shared" si="0"/>
        <v>54.487179487179496</v>
      </c>
      <c r="AL10" s="5">
        <f t="shared" si="1"/>
        <v>29.385964912280706</v>
      </c>
      <c r="AM10" s="5">
        <f t="shared" si="2"/>
        <v>16.126855600539798</v>
      </c>
    </row>
    <row r="11" spans="1:39" ht="15.75">
      <c r="A11" s="2" t="s">
        <v>26</v>
      </c>
      <c r="B11" s="2" t="s">
        <v>42</v>
      </c>
      <c r="C11" s="2">
        <v>351</v>
      </c>
      <c r="D11" s="3">
        <v>5901</v>
      </c>
      <c r="E11" s="4">
        <v>37.07</v>
      </c>
      <c r="F11" s="5" t="s">
        <v>10</v>
      </c>
      <c r="G11" s="4">
        <v>20.57</v>
      </c>
      <c r="H11" s="5" t="s">
        <v>10</v>
      </c>
      <c r="I11" s="4">
        <v>27.93</v>
      </c>
      <c r="J11" s="4">
        <v>0.67</v>
      </c>
      <c r="K11" s="4">
        <v>6.52</v>
      </c>
      <c r="L11" s="4">
        <v>4.26</v>
      </c>
      <c r="M11" s="4" t="s">
        <v>10</v>
      </c>
      <c r="N11" s="4">
        <v>97.02</v>
      </c>
      <c r="O11" s="4">
        <v>2.9910000000000001</v>
      </c>
      <c r="P11" s="5" t="s">
        <v>10</v>
      </c>
      <c r="Q11" s="4">
        <v>1.956</v>
      </c>
      <c r="R11" s="5" t="s">
        <v>10</v>
      </c>
      <c r="S11" s="4">
        <v>1.885</v>
      </c>
      <c r="T11" s="6">
        <v>4.5999999999999999E-2</v>
      </c>
      <c r="U11" s="6">
        <v>0.78400000000000003</v>
      </c>
      <c r="V11" s="6">
        <v>0.36799999999999999</v>
      </c>
      <c r="W11" s="6" t="s">
        <v>10</v>
      </c>
      <c r="X11" s="6">
        <v>8.0310000000000006</v>
      </c>
      <c r="Y11" s="6">
        <v>2.98</v>
      </c>
      <c r="Z11" s="5" t="s">
        <v>10</v>
      </c>
      <c r="AA11" s="6">
        <v>1.9490000000000001</v>
      </c>
      <c r="AB11" s="5" t="s">
        <v>10</v>
      </c>
      <c r="AC11" s="6">
        <v>1.786</v>
      </c>
      <c r="AD11" s="6">
        <v>9.1999999999999998E-2</v>
      </c>
      <c r="AE11" s="6">
        <v>4.5999999999999999E-2</v>
      </c>
      <c r="AF11" s="6">
        <v>0.78100000000000003</v>
      </c>
      <c r="AG11" s="6">
        <v>0.36699999999999999</v>
      </c>
      <c r="AH11" s="6" t="s">
        <v>10</v>
      </c>
      <c r="AI11" s="6">
        <v>8</v>
      </c>
      <c r="AJ11" s="6" t="s">
        <v>10</v>
      </c>
      <c r="AK11" s="5">
        <f t="shared" si="0"/>
        <v>61.476510067114098</v>
      </c>
      <c r="AL11" s="5">
        <f t="shared" si="1"/>
        <v>26.208053691275168</v>
      </c>
      <c r="AM11" s="5">
        <f t="shared" si="2"/>
        <v>12.31543624161074</v>
      </c>
    </row>
    <row r="12" spans="1:39" ht="15.75">
      <c r="A12" s="2" t="s">
        <v>26</v>
      </c>
      <c r="B12" s="2" t="s">
        <v>42</v>
      </c>
      <c r="C12" s="2">
        <v>351</v>
      </c>
      <c r="D12" s="3">
        <v>5905</v>
      </c>
      <c r="E12" s="4">
        <v>35.61</v>
      </c>
      <c r="F12" s="5" t="s">
        <v>10</v>
      </c>
      <c r="G12" s="4">
        <v>20.09</v>
      </c>
      <c r="H12" s="5" t="s">
        <v>10</v>
      </c>
      <c r="I12" s="4">
        <v>27.6</v>
      </c>
      <c r="J12" s="4">
        <v>0.78</v>
      </c>
      <c r="K12" s="4">
        <v>6.24</v>
      </c>
      <c r="L12" s="4">
        <v>4.08</v>
      </c>
      <c r="M12" s="4">
        <v>0.01</v>
      </c>
      <c r="N12" s="4">
        <v>94.41</v>
      </c>
      <c r="O12" s="4">
        <v>2.964</v>
      </c>
      <c r="P12" s="5" t="s">
        <v>10</v>
      </c>
      <c r="Q12" s="4">
        <v>1.9710000000000001</v>
      </c>
      <c r="R12" s="5" t="s">
        <v>10</v>
      </c>
      <c r="S12" s="4">
        <v>1.921</v>
      </c>
      <c r="T12" s="6">
        <v>5.5E-2</v>
      </c>
      <c r="U12" s="6">
        <v>0.77400000000000002</v>
      </c>
      <c r="V12" s="6">
        <v>0.36399999999999999</v>
      </c>
      <c r="W12" s="6">
        <v>2E-3</v>
      </c>
      <c r="X12" s="6">
        <v>8.0510000000000002</v>
      </c>
      <c r="Y12" s="6">
        <v>2.9460000000000002</v>
      </c>
      <c r="Z12" s="5" t="s">
        <v>10</v>
      </c>
      <c r="AA12" s="6">
        <v>1.9590000000000001</v>
      </c>
      <c r="AB12" s="5" t="s">
        <v>10</v>
      </c>
      <c r="AC12" s="6">
        <v>1.762</v>
      </c>
      <c r="AD12" s="6">
        <v>0.14799999999999999</v>
      </c>
      <c r="AE12" s="6">
        <v>5.5E-2</v>
      </c>
      <c r="AF12" s="6">
        <v>0.77</v>
      </c>
      <c r="AG12" s="6">
        <v>0.36199999999999999</v>
      </c>
      <c r="AH12" s="6">
        <v>2E-3</v>
      </c>
      <c r="AI12" s="6">
        <v>8.0020000000000007</v>
      </c>
      <c r="AJ12" s="6" t="s">
        <v>10</v>
      </c>
      <c r="AK12" s="5">
        <f t="shared" si="0"/>
        <v>61.614106476771788</v>
      </c>
      <c r="AL12" s="5">
        <f t="shared" si="1"/>
        <v>26.110545947778913</v>
      </c>
      <c r="AM12" s="5">
        <f t="shared" si="2"/>
        <v>12.275347575449302</v>
      </c>
    </row>
    <row r="13" spans="1:39" ht="15.75">
      <c r="A13" s="2" t="s">
        <v>26</v>
      </c>
      <c r="B13" s="2" t="s">
        <v>42</v>
      </c>
      <c r="C13" s="2">
        <v>352</v>
      </c>
      <c r="D13" s="3">
        <v>5909</v>
      </c>
      <c r="E13" s="4">
        <v>36.85</v>
      </c>
      <c r="F13" s="5" t="s">
        <v>10</v>
      </c>
      <c r="G13" s="4">
        <v>20.79</v>
      </c>
      <c r="H13" s="5" t="s">
        <v>10</v>
      </c>
      <c r="I13" s="4">
        <v>28.53</v>
      </c>
      <c r="J13" s="4">
        <v>0.57999999999999996</v>
      </c>
      <c r="K13" s="4">
        <v>6.27</v>
      </c>
      <c r="L13" s="4">
        <v>4.43</v>
      </c>
      <c r="M13" s="4" t="s">
        <v>10</v>
      </c>
      <c r="N13" s="4">
        <v>97.45</v>
      </c>
      <c r="O13" s="4">
        <v>2.97</v>
      </c>
      <c r="P13" s="5" t="s">
        <v>10</v>
      </c>
      <c r="Q13" s="4">
        <v>1.9750000000000001</v>
      </c>
      <c r="R13" s="5" t="s">
        <v>10</v>
      </c>
      <c r="S13" s="4">
        <v>1.923</v>
      </c>
      <c r="T13" s="6">
        <v>0.04</v>
      </c>
      <c r="U13" s="6">
        <v>0.753</v>
      </c>
      <c r="V13" s="6">
        <v>0.38300000000000001</v>
      </c>
      <c r="W13" s="6" t="s">
        <v>10</v>
      </c>
      <c r="X13" s="6">
        <v>8.0429999999999993</v>
      </c>
      <c r="Y13" s="6">
        <v>2.9540000000000002</v>
      </c>
      <c r="Z13" s="5" t="s">
        <v>10</v>
      </c>
      <c r="AA13" s="6">
        <v>1.964</v>
      </c>
      <c r="AB13" s="5" t="s">
        <v>10</v>
      </c>
      <c r="AC13" s="6">
        <v>1.7849999999999999</v>
      </c>
      <c r="AD13" s="6">
        <v>0.128</v>
      </c>
      <c r="AE13" s="6">
        <v>3.9E-2</v>
      </c>
      <c r="AF13" s="6">
        <v>0.749</v>
      </c>
      <c r="AG13" s="6">
        <v>0.38</v>
      </c>
      <c r="AH13" s="6" t="s">
        <v>10</v>
      </c>
      <c r="AI13" s="6">
        <v>8</v>
      </c>
      <c r="AJ13" s="6" t="s">
        <v>10</v>
      </c>
      <c r="AK13" s="5">
        <f t="shared" si="0"/>
        <v>61.767693870640031</v>
      </c>
      <c r="AL13" s="5">
        <f t="shared" si="1"/>
        <v>25.364036572976634</v>
      </c>
      <c r="AM13" s="5">
        <f t="shared" si="2"/>
        <v>12.868269556383339</v>
      </c>
    </row>
    <row r="14" spans="1:39" ht="15.75">
      <c r="A14" s="2" t="s">
        <v>26</v>
      </c>
      <c r="B14" s="2" t="s">
        <v>42</v>
      </c>
      <c r="C14" s="2">
        <v>352</v>
      </c>
      <c r="D14" s="3">
        <v>5910</v>
      </c>
      <c r="E14" s="4">
        <v>37.47</v>
      </c>
      <c r="F14" s="5" t="s">
        <v>10</v>
      </c>
      <c r="G14" s="4">
        <v>21.08</v>
      </c>
      <c r="H14" s="5" t="s">
        <v>10</v>
      </c>
      <c r="I14" s="4">
        <v>26.35</v>
      </c>
      <c r="J14" s="4">
        <v>0.47</v>
      </c>
      <c r="K14" s="4">
        <v>7</v>
      </c>
      <c r="L14" s="4">
        <v>5.34</v>
      </c>
      <c r="M14" s="4" t="s">
        <v>10</v>
      </c>
      <c r="N14" s="4">
        <v>97.71</v>
      </c>
      <c r="O14" s="4">
        <v>2.9820000000000002</v>
      </c>
      <c r="P14" s="5" t="s">
        <v>10</v>
      </c>
      <c r="Q14" s="4">
        <v>1.9770000000000001</v>
      </c>
      <c r="R14" s="5" t="s">
        <v>10</v>
      </c>
      <c r="S14" s="4">
        <v>1.754</v>
      </c>
      <c r="T14" s="6">
        <v>3.2000000000000001E-2</v>
      </c>
      <c r="U14" s="6">
        <v>0.83</v>
      </c>
      <c r="V14" s="6">
        <v>0.45500000000000002</v>
      </c>
      <c r="W14" s="6" t="s">
        <v>10</v>
      </c>
      <c r="X14" s="6">
        <v>8.0299999999999994</v>
      </c>
      <c r="Y14" s="6">
        <v>2.9710000000000001</v>
      </c>
      <c r="Z14" s="5" t="s">
        <v>10</v>
      </c>
      <c r="AA14" s="6">
        <v>1.97</v>
      </c>
      <c r="AB14" s="5" t="s">
        <v>10</v>
      </c>
      <c r="AC14" s="6">
        <v>1.6579999999999999</v>
      </c>
      <c r="AD14" s="6">
        <v>8.8999999999999996E-2</v>
      </c>
      <c r="AE14" s="6">
        <v>3.2000000000000001E-2</v>
      </c>
      <c r="AF14" s="6">
        <v>0.82699999999999996</v>
      </c>
      <c r="AG14" s="6">
        <v>0.45400000000000001</v>
      </c>
      <c r="AH14" s="6" t="s">
        <v>10</v>
      </c>
      <c r="AI14" s="6">
        <v>8</v>
      </c>
      <c r="AJ14" s="6" t="s">
        <v>10</v>
      </c>
      <c r="AK14" s="5">
        <f t="shared" si="0"/>
        <v>56.883204308313694</v>
      </c>
      <c r="AL14" s="5">
        <f t="shared" si="1"/>
        <v>27.835745540222145</v>
      </c>
      <c r="AM14" s="5">
        <f t="shared" si="2"/>
        <v>15.281050151464157</v>
      </c>
    </row>
    <row r="15" spans="1:39" ht="15.75">
      <c r="A15" s="2" t="s">
        <v>26</v>
      </c>
      <c r="B15" s="2" t="s">
        <v>42</v>
      </c>
      <c r="C15" s="2">
        <v>352</v>
      </c>
      <c r="D15" s="3">
        <v>5911</v>
      </c>
      <c r="E15" s="4">
        <v>36.9</v>
      </c>
      <c r="F15" s="5" t="s">
        <v>10</v>
      </c>
      <c r="G15" s="4">
        <v>20.74</v>
      </c>
      <c r="H15" s="5" t="s">
        <v>10</v>
      </c>
      <c r="I15" s="4">
        <v>25.54</v>
      </c>
      <c r="J15" s="4">
        <v>0.49</v>
      </c>
      <c r="K15" s="4">
        <v>6.76</v>
      </c>
      <c r="L15" s="4">
        <v>5.76</v>
      </c>
      <c r="M15" s="4" t="s">
        <v>10</v>
      </c>
      <c r="N15" s="4">
        <v>96.19</v>
      </c>
      <c r="O15" s="4">
        <v>2.9820000000000002</v>
      </c>
      <c r="P15" s="5" t="s">
        <v>10</v>
      </c>
      <c r="Q15" s="4">
        <v>1.9750000000000001</v>
      </c>
      <c r="R15" s="5" t="s">
        <v>10</v>
      </c>
      <c r="S15" s="4">
        <v>1.726</v>
      </c>
      <c r="T15" s="6">
        <v>3.4000000000000002E-2</v>
      </c>
      <c r="U15" s="6">
        <v>0.81399999999999995</v>
      </c>
      <c r="V15" s="6">
        <v>0.499</v>
      </c>
      <c r="W15" s="6" t="s">
        <v>10</v>
      </c>
      <c r="X15" s="6">
        <v>8.0299999999999994</v>
      </c>
      <c r="Y15" s="6">
        <v>2.9710000000000001</v>
      </c>
      <c r="Z15" s="5" t="s">
        <v>10</v>
      </c>
      <c r="AA15" s="6">
        <v>1.968</v>
      </c>
      <c r="AB15" s="5" t="s">
        <v>10</v>
      </c>
      <c r="AC15" s="6">
        <v>1.629</v>
      </c>
      <c r="AD15" s="6">
        <v>0.09</v>
      </c>
      <c r="AE15" s="6">
        <v>3.3000000000000002E-2</v>
      </c>
      <c r="AF15" s="6">
        <v>0.81100000000000005</v>
      </c>
      <c r="AG15" s="6">
        <v>0.497</v>
      </c>
      <c r="AH15" s="6" t="s">
        <v>10</v>
      </c>
      <c r="AI15" s="6">
        <v>8</v>
      </c>
      <c r="AJ15" s="6" t="s">
        <v>10</v>
      </c>
      <c r="AK15" s="5">
        <f t="shared" si="0"/>
        <v>55.959595959595966</v>
      </c>
      <c r="AL15" s="5">
        <f t="shared" si="1"/>
        <v>27.306397306397312</v>
      </c>
      <c r="AM15" s="5">
        <f t="shared" si="2"/>
        <v>16.734006734006726</v>
      </c>
    </row>
    <row r="16" spans="1:39" ht="15.75">
      <c r="A16" s="2" t="s">
        <v>26</v>
      </c>
      <c r="B16" s="2" t="s">
        <v>42</v>
      </c>
      <c r="C16" s="2">
        <v>352</v>
      </c>
      <c r="D16" s="3">
        <v>5912</v>
      </c>
      <c r="E16" s="4">
        <v>36.57</v>
      </c>
      <c r="F16" s="5" t="s">
        <v>10</v>
      </c>
      <c r="G16" s="4">
        <v>20.76</v>
      </c>
      <c r="H16" s="5" t="s">
        <v>10</v>
      </c>
      <c r="I16" s="4">
        <v>25.87</v>
      </c>
      <c r="J16" s="4">
        <v>0.4</v>
      </c>
      <c r="K16" s="4">
        <v>6.51</v>
      </c>
      <c r="L16" s="4">
        <v>5.82</v>
      </c>
      <c r="M16" s="4" t="s">
        <v>10</v>
      </c>
      <c r="N16" s="4">
        <v>95.93</v>
      </c>
      <c r="O16" s="4">
        <v>2.97</v>
      </c>
      <c r="P16" s="5" t="s">
        <v>10</v>
      </c>
      <c r="Q16" s="4">
        <v>1.9870000000000001</v>
      </c>
      <c r="R16" s="5" t="s">
        <v>10</v>
      </c>
      <c r="S16" s="4">
        <v>1.7569999999999999</v>
      </c>
      <c r="T16" s="6">
        <v>2.8000000000000001E-2</v>
      </c>
      <c r="U16" s="6">
        <v>0.78800000000000003</v>
      </c>
      <c r="V16" s="6">
        <v>0.50600000000000001</v>
      </c>
      <c r="W16" s="6" t="s">
        <v>10</v>
      </c>
      <c r="X16" s="6">
        <v>8.0359999999999996</v>
      </c>
      <c r="Y16" s="6">
        <v>2.9569999999999999</v>
      </c>
      <c r="Z16" s="5" t="s">
        <v>10</v>
      </c>
      <c r="AA16" s="6">
        <v>1.978</v>
      </c>
      <c r="AB16" s="5" t="s">
        <v>10</v>
      </c>
      <c r="AC16" s="6">
        <v>1.64</v>
      </c>
      <c r="AD16" s="6">
        <v>0.109</v>
      </c>
      <c r="AE16" s="6">
        <v>2.7E-2</v>
      </c>
      <c r="AF16" s="6">
        <v>0.78500000000000003</v>
      </c>
      <c r="AG16" s="6">
        <v>0.504</v>
      </c>
      <c r="AH16" s="6" t="s">
        <v>10</v>
      </c>
      <c r="AI16" s="6">
        <v>8</v>
      </c>
      <c r="AJ16" s="6" t="s">
        <v>10</v>
      </c>
      <c r="AK16" s="5">
        <f t="shared" si="0"/>
        <v>56.393775372124487</v>
      </c>
      <c r="AL16" s="5">
        <f t="shared" si="1"/>
        <v>26.556156968876859</v>
      </c>
      <c r="AM16" s="5">
        <f t="shared" si="2"/>
        <v>17.050067658998657</v>
      </c>
    </row>
    <row r="17" spans="1:39" ht="15.75">
      <c r="A17" s="2" t="s">
        <v>26</v>
      </c>
      <c r="B17" s="2" t="s">
        <v>42</v>
      </c>
      <c r="C17" s="2">
        <v>352</v>
      </c>
      <c r="D17" s="3">
        <v>5913</v>
      </c>
      <c r="E17" s="4">
        <v>36.07</v>
      </c>
      <c r="F17" s="5" t="s">
        <v>10</v>
      </c>
      <c r="G17" s="4">
        <v>20.329999999999998</v>
      </c>
      <c r="H17" s="5" t="s">
        <v>10</v>
      </c>
      <c r="I17" s="4">
        <v>26.68</v>
      </c>
      <c r="J17" s="4">
        <v>0.62</v>
      </c>
      <c r="K17" s="4">
        <v>6.43</v>
      </c>
      <c r="L17" s="4">
        <v>4.6399999999999997</v>
      </c>
      <c r="M17" s="4" t="s">
        <v>10</v>
      </c>
      <c r="N17" s="4">
        <v>94.77</v>
      </c>
      <c r="O17" s="4">
        <v>2.9750000000000001</v>
      </c>
      <c r="P17" s="5" t="s">
        <v>10</v>
      </c>
      <c r="Q17" s="4">
        <v>1.976</v>
      </c>
      <c r="R17" s="5" t="s">
        <v>10</v>
      </c>
      <c r="S17" s="4">
        <v>1.841</v>
      </c>
      <c r="T17" s="6">
        <v>4.2999999999999997E-2</v>
      </c>
      <c r="U17" s="6">
        <v>0.79100000000000004</v>
      </c>
      <c r="V17" s="6">
        <v>0.41</v>
      </c>
      <c r="W17" s="6" t="s">
        <v>10</v>
      </c>
      <c r="X17" s="6">
        <v>8.0359999999999996</v>
      </c>
      <c r="Y17" s="6">
        <v>2.9620000000000002</v>
      </c>
      <c r="Z17" s="5" t="s">
        <v>10</v>
      </c>
      <c r="AA17" s="6">
        <v>1.9670000000000001</v>
      </c>
      <c r="AB17" s="5" t="s">
        <v>10</v>
      </c>
      <c r="AC17" s="6">
        <v>1.7230000000000001</v>
      </c>
      <c r="AD17" s="6">
        <v>0.109</v>
      </c>
      <c r="AE17" s="6">
        <v>4.2999999999999997E-2</v>
      </c>
      <c r="AF17" s="6">
        <v>0.78700000000000003</v>
      </c>
      <c r="AG17" s="6">
        <v>0.40799999999999997</v>
      </c>
      <c r="AH17" s="6" t="s">
        <v>10</v>
      </c>
      <c r="AI17" s="6">
        <v>8</v>
      </c>
      <c r="AJ17" s="6" t="s">
        <v>10</v>
      </c>
      <c r="AK17" s="5">
        <f t="shared" si="0"/>
        <v>59.6420128335022</v>
      </c>
      <c r="AL17" s="5">
        <f t="shared" si="1"/>
        <v>26.578858493752112</v>
      </c>
      <c r="AM17" s="5">
        <f t="shared" si="2"/>
        <v>13.779128672745685</v>
      </c>
    </row>
    <row r="18" spans="1:39" ht="15.75">
      <c r="A18" s="2" t="s">
        <v>26</v>
      </c>
      <c r="B18" s="2" t="s">
        <v>42</v>
      </c>
      <c r="C18" s="2">
        <v>352</v>
      </c>
      <c r="D18" s="3">
        <v>5914</v>
      </c>
      <c r="E18" s="4">
        <v>35.61</v>
      </c>
      <c r="F18" s="5" t="s">
        <v>10</v>
      </c>
      <c r="G18" s="4">
        <v>20.170000000000002</v>
      </c>
      <c r="H18" s="5" t="s">
        <v>10</v>
      </c>
      <c r="I18" s="4">
        <v>27.98</v>
      </c>
      <c r="J18" s="4">
        <v>0.73</v>
      </c>
      <c r="K18" s="4">
        <v>6.12</v>
      </c>
      <c r="L18" s="4">
        <v>3.67</v>
      </c>
      <c r="M18" s="4">
        <v>0.06</v>
      </c>
      <c r="N18" s="4">
        <v>94.34</v>
      </c>
      <c r="O18" s="4">
        <v>2.9670000000000001</v>
      </c>
      <c r="P18" s="5" t="s">
        <v>10</v>
      </c>
      <c r="Q18" s="4">
        <v>1.9810000000000001</v>
      </c>
      <c r="R18" s="5" t="s">
        <v>10</v>
      </c>
      <c r="S18" s="4">
        <v>1.95</v>
      </c>
      <c r="T18" s="6">
        <v>5.1999999999999998E-2</v>
      </c>
      <c r="U18" s="6">
        <v>0.76</v>
      </c>
      <c r="V18" s="6">
        <v>0.32800000000000001</v>
      </c>
      <c r="W18" s="6">
        <v>0.01</v>
      </c>
      <c r="X18" s="6">
        <v>8.0470000000000006</v>
      </c>
      <c r="Y18" s="6">
        <v>2.9529999999999998</v>
      </c>
      <c r="Z18" s="5" t="s">
        <v>10</v>
      </c>
      <c r="AA18" s="6">
        <v>1.972</v>
      </c>
      <c r="AB18" s="5" t="s">
        <v>10</v>
      </c>
      <c r="AC18" s="6">
        <v>1.829</v>
      </c>
      <c r="AD18" s="6">
        <v>0.112</v>
      </c>
      <c r="AE18" s="6">
        <v>5.0999999999999997E-2</v>
      </c>
      <c r="AF18" s="6">
        <v>0.75700000000000001</v>
      </c>
      <c r="AG18" s="6">
        <v>0.32600000000000001</v>
      </c>
      <c r="AH18" s="6">
        <v>0.01</v>
      </c>
      <c r="AI18" s="6">
        <v>8.01</v>
      </c>
      <c r="AJ18" s="6" t="s">
        <v>10</v>
      </c>
      <c r="AK18" s="5">
        <f t="shared" si="0"/>
        <v>63.449206884913934</v>
      </c>
      <c r="AL18" s="5">
        <f t="shared" si="1"/>
        <v>25.548430644616943</v>
      </c>
      <c r="AM18" s="5">
        <f t="shared" si="2"/>
        <v>11.002362470469123</v>
      </c>
    </row>
    <row r="19" spans="1:39" ht="15.75">
      <c r="A19" s="2" t="s">
        <v>26</v>
      </c>
      <c r="B19" s="2" t="s">
        <v>42</v>
      </c>
      <c r="C19" s="2">
        <v>352</v>
      </c>
      <c r="D19" s="3">
        <v>5915</v>
      </c>
      <c r="E19" s="4">
        <v>39.369999999999997</v>
      </c>
      <c r="F19" s="5" t="s">
        <v>10</v>
      </c>
      <c r="G19" s="4">
        <v>21.99</v>
      </c>
      <c r="H19" s="5" t="s">
        <v>10</v>
      </c>
      <c r="I19" s="4">
        <v>29.65</v>
      </c>
      <c r="J19" s="4">
        <v>0.6</v>
      </c>
      <c r="K19" s="4">
        <v>6.9</v>
      </c>
      <c r="L19" s="4">
        <v>4.4000000000000004</v>
      </c>
      <c r="M19" s="4" t="s">
        <v>10</v>
      </c>
      <c r="N19" s="4">
        <v>102.91</v>
      </c>
      <c r="O19" s="4">
        <v>2.992</v>
      </c>
      <c r="P19" s="5" t="s">
        <v>10</v>
      </c>
      <c r="Q19" s="4">
        <v>1.9690000000000001</v>
      </c>
      <c r="R19" s="5" t="s">
        <v>10</v>
      </c>
      <c r="S19" s="4">
        <v>1.8839999999999999</v>
      </c>
      <c r="T19" s="6">
        <v>3.9E-2</v>
      </c>
      <c r="U19" s="6">
        <v>0.78200000000000003</v>
      </c>
      <c r="V19" s="6">
        <v>0.35799999999999998</v>
      </c>
      <c r="W19" s="6" t="s">
        <v>10</v>
      </c>
      <c r="X19" s="6">
        <v>8.0239999999999991</v>
      </c>
      <c r="Y19" s="6">
        <v>2.9830000000000001</v>
      </c>
      <c r="Z19" s="5" t="s">
        <v>10</v>
      </c>
      <c r="AA19" s="6">
        <v>1.964</v>
      </c>
      <c r="AB19" s="5" t="s">
        <v>10</v>
      </c>
      <c r="AC19" s="6">
        <v>1.8080000000000001</v>
      </c>
      <c r="AD19" s="6">
        <v>7.0999999999999994E-2</v>
      </c>
      <c r="AE19" s="6">
        <v>3.9E-2</v>
      </c>
      <c r="AF19" s="6">
        <v>0.77900000000000003</v>
      </c>
      <c r="AG19" s="6">
        <v>0.35699999999999998</v>
      </c>
      <c r="AH19" s="6" t="s">
        <v>10</v>
      </c>
      <c r="AI19" s="6">
        <v>8</v>
      </c>
      <c r="AJ19" s="6" t="s">
        <v>10</v>
      </c>
      <c r="AK19" s="5">
        <f t="shared" si="0"/>
        <v>61.917532685216237</v>
      </c>
      <c r="AL19" s="5">
        <f t="shared" si="1"/>
        <v>26.114649681528668</v>
      </c>
      <c r="AM19" s="5">
        <f t="shared" si="2"/>
        <v>11.967817633255095</v>
      </c>
    </row>
    <row r="20" spans="1:39" ht="15.75">
      <c r="A20" s="2" t="s">
        <v>26</v>
      </c>
      <c r="B20" s="2" t="s">
        <v>42</v>
      </c>
      <c r="C20" s="2">
        <v>352</v>
      </c>
      <c r="D20" s="3">
        <v>5916</v>
      </c>
      <c r="E20" s="4">
        <v>38.65</v>
      </c>
      <c r="F20" s="5" t="s">
        <v>10</v>
      </c>
      <c r="G20" s="4">
        <v>22.17</v>
      </c>
      <c r="H20" s="5" t="s">
        <v>10</v>
      </c>
      <c r="I20" s="4">
        <v>28.07</v>
      </c>
      <c r="J20" s="4">
        <v>0.56000000000000005</v>
      </c>
      <c r="K20" s="4">
        <v>6.65</v>
      </c>
      <c r="L20" s="4">
        <v>6.03</v>
      </c>
      <c r="M20" s="4" t="s">
        <v>10</v>
      </c>
      <c r="N20" s="4">
        <v>102.13</v>
      </c>
      <c r="O20" s="4">
        <v>2.9580000000000002</v>
      </c>
      <c r="P20" s="5" t="s">
        <v>10</v>
      </c>
      <c r="Q20" s="4">
        <v>1.9990000000000001</v>
      </c>
      <c r="R20" s="5" t="s">
        <v>10</v>
      </c>
      <c r="S20" s="4">
        <v>1.796</v>
      </c>
      <c r="T20" s="6">
        <v>3.5999999999999997E-2</v>
      </c>
      <c r="U20" s="6">
        <v>0.75900000000000001</v>
      </c>
      <c r="V20" s="6">
        <v>0.49399999999999999</v>
      </c>
      <c r="W20" s="6" t="s">
        <v>10</v>
      </c>
      <c r="X20" s="6">
        <v>8.0429999999999993</v>
      </c>
      <c r="Y20" s="6">
        <v>2.9420000000000002</v>
      </c>
      <c r="Z20" s="5" t="s">
        <v>10</v>
      </c>
      <c r="AA20" s="6">
        <v>1.9890000000000001</v>
      </c>
      <c r="AB20" s="5" t="s">
        <v>10</v>
      </c>
      <c r="AC20" s="6">
        <v>1.659</v>
      </c>
      <c r="AD20" s="6">
        <v>0.127</v>
      </c>
      <c r="AE20" s="6">
        <v>3.5999999999999997E-2</v>
      </c>
      <c r="AF20" s="6">
        <v>0.755</v>
      </c>
      <c r="AG20" s="6">
        <v>0.49199999999999999</v>
      </c>
      <c r="AH20" s="6" t="s">
        <v>10</v>
      </c>
      <c r="AI20" s="6">
        <v>8</v>
      </c>
      <c r="AJ20" s="6" t="s">
        <v>10</v>
      </c>
      <c r="AK20" s="5">
        <f t="shared" si="0"/>
        <v>57.613868116927257</v>
      </c>
      <c r="AL20" s="5">
        <f t="shared" si="1"/>
        <v>25.662814411964646</v>
      </c>
      <c r="AM20" s="5">
        <f t="shared" si="2"/>
        <v>16.723317471108089</v>
      </c>
    </row>
    <row r="21" spans="1:39" ht="15.75">
      <c r="A21" s="2" t="s">
        <v>26</v>
      </c>
      <c r="B21" s="2" t="s">
        <v>42</v>
      </c>
      <c r="C21" s="2">
        <v>352</v>
      </c>
      <c r="D21" s="3">
        <v>5917</v>
      </c>
      <c r="E21" s="4">
        <v>37.1</v>
      </c>
      <c r="F21" s="5" t="s">
        <v>10</v>
      </c>
      <c r="G21" s="4">
        <v>21.11</v>
      </c>
      <c r="H21" s="5" t="s">
        <v>10</v>
      </c>
      <c r="I21" s="4">
        <v>29.01</v>
      </c>
      <c r="J21" s="4">
        <v>0.66</v>
      </c>
      <c r="K21" s="4">
        <v>6.11</v>
      </c>
      <c r="L21" s="4">
        <v>4.38</v>
      </c>
      <c r="M21" s="4">
        <v>7.0000000000000007E-2</v>
      </c>
      <c r="N21" s="4">
        <v>98.44</v>
      </c>
      <c r="O21" s="4">
        <v>2.964</v>
      </c>
      <c r="P21" s="5" t="s">
        <v>10</v>
      </c>
      <c r="Q21" s="4">
        <v>1.988</v>
      </c>
      <c r="R21" s="5" t="s">
        <v>10</v>
      </c>
      <c r="S21" s="4">
        <v>1.9379999999999999</v>
      </c>
      <c r="T21" s="6">
        <v>4.4999999999999998E-2</v>
      </c>
      <c r="U21" s="6">
        <v>0.72799999999999998</v>
      </c>
      <c r="V21" s="6">
        <v>0.375</v>
      </c>
      <c r="W21" s="6">
        <v>1.0999999999999999E-2</v>
      </c>
      <c r="X21" s="6">
        <v>8.048</v>
      </c>
      <c r="Y21" s="6">
        <v>2.95</v>
      </c>
      <c r="Z21" s="5" t="s">
        <v>10</v>
      </c>
      <c r="AA21" s="6">
        <v>1.978</v>
      </c>
      <c r="AB21" s="5" t="s">
        <v>10</v>
      </c>
      <c r="AC21" s="6">
        <v>1.819</v>
      </c>
      <c r="AD21" s="6">
        <v>0.11</v>
      </c>
      <c r="AE21" s="6">
        <v>4.3999999999999997E-2</v>
      </c>
      <c r="AF21" s="6">
        <v>0.72399999999999998</v>
      </c>
      <c r="AG21" s="6">
        <v>0.373</v>
      </c>
      <c r="AH21" s="6">
        <v>1.0999999999999999E-2</v>
      </c>
      <c r="AI21" s="6">
        <v>8.0109999999999992</v>
      </c>
      <c r="AJ21" s="6" t="s">
        <v>10</v>
      </c>
      <c r="AK21" s="5">
        <f t="shared" si="0"/>
        <v>62.939189189189193</v>
      </c>
      <c r="AL21" s="5">
        <f t="shared" si="1"/>
        <v>24.45945945945946</v>
      </c>
      <c r="AM21" s="5">
        <f t="shared" si="2"/>
        <v>12.601351351351354</v>
      </c>
    </row>
    <row r="22" spans="1:39" ht="15.75">
      <c r="A22" s="2" t="s">
        <v>26</v>
      </c>
      <c r="B22" s="2" t="s">
        <v>42</v>
      </c>
      <c r="C22" s="2">
        <v>353</v>
      </c>
      <c r="D22" s="3">
        <v>5943</v>
      </c>
      <c r="E22" s="4">
        <v>37.58</v>
      </c>
      <c r="F22" s="5" t="s">
        <v>10</v>
      </c>
      <c r="G22" s="4">
        <v>21.07</v>
      </c>
      <c r="H22" s="5" t="s">
        <v>10</v>
      </c>
      <c r="I22" s="4">
        <v>29.05</v>
      </c>
      <c r="J22" s="4">
        <v>0.79</v>
      </c>
      <c r="K22" s="4">
        <v>6.55</v>
      </c>
      <c r="L22" s="4">
        <v>4.12</v>
      </c>
      <c r="M22" s="4">
        <v>0.03</v>
      </c>
      <c r="N22" s="4">
        <v>99.19</v>
      </c>
      <c r="O22" s="4">
        <v>2.9750000000000001</v>
      </c>
      <c r="P22" s="5" t="s">
        <v>10</v>
      </c>
      <c r="Q22" s="4">
        <v>1.966</v>
      </c>
      <c r="R22" s="5" t="s">
        <v>10</v>
      </c>
      <c r="S22" s="4">
        <v>1.923</v>
      </c>
      <c r="T22" s="6">
        <v>5.2999999999999999E-2</v>
      </c>
      <c r="U22" s="6">
        <v>0.77300000000000002</v>
      </c>
      <c r="V22" s="6">
        <v>0.34899999999999998</v>
      </c>
      <c r="W22" s="6">
        <v>5.0000000000000001E-3</v>
      </c>
      <c r="X22" s="6">
        <v>8.0440000000000005</v>
      </c>
      <c r="Y22" s="6">
        <v>2.96</v>
      </c>
      <c r="Z22" s="5" t="s">
        <v>10</v>
      </c>
      <c r="AA22" s="6">
        <v>1.956</v>
      </c>
      <c r="AB22" s="5" t="s">
        <v>10</v>
      </c>
      <c r="AC22" s="6">
        <v>1.7949999999999999</v>
      </c>
      <c r="AD22" s="6">
        <v>0.11899999999999999</v>
      </c>
      <c r="AE22" s="6">
        <v>5.2999999999999999E-2</v>
      </c>
      <c r="AF22" s="6">
        <v>0.76900000000000002</v>
      </c>
      <c r="AG22" s="6">
        <v>0.34799999999999998</v>
      </c>
      <c r="AH22" s="6">
        <v>5.0000000000000001E-3</v>
      </c>
      <c r="AI22" s="6">
        <v>8.0050000000000008</v>
      </c>
      <c r="AJ22" s="6" t="s">
        <v>10</v>
      </c>
      <c r="AK22" s="5">
        <f t="shared" si="0"/>
        <v>62.327150084317026</v>
      </c>
      <c r="AL22" s="5">
        <f t="shared" si="1"/>
        <v>25.935919055649244</v>
      </c>
      <c r="AM22" s="5">
        <f t="shared" si="2"/>
        <v>11.736930860033738</v>
      </c>
    </row>
    <row r="23" spans="1:39" ht="15.75">
      <c r="A23" s="2" t="s">
        <v>26</v>
      </c>
      <c r="B23" s="2" t="s">
        <v>42</v>
      </c>
      <c r="C23" s="2">
        <v>353</v>
      </c>
      <c r="D23" s="3">
        <v>5944</v>
      </c>
      <c r="E23" s="4">
        <v>38.340000000000003</v>
      </c>
      <c r="F23" s="5" t="s">
        <v>10</v>
      </c>
      <c r="G23" s="4">
        <v>21.7</v>
      </c>
      <c r="H23" s="5" t="s">
        <v>10</v>
      </c>
      <c r="I23" s="4">
        <v>27.83</v>
      </c>
      <c r="J23" s="4">
        <v>0.51</v>
      </c>
      <c r="K23" s="4">
        <v>6.63</v>
      </c>
      <c r="L23" s="4">
        <v>5.6</v>
      </c>
      <c r="M23" s="4">
        <v>0.02</v>
      </c>
      <c r="N23" s="4">
        <v>100.63</v>
      </c>
      <c r="O23" s="4">
        <v>2.9750000000000001</v>
      </c>
      <c r="P23" s="5" t="s">
        <v>10</v>
      </c>
      <c r="Q23" s="4">
        <v>1.984</v>
      </c>
      <c r="R23" s="5" t="s">
        <v>10</v>
      </c>
      <c r="S23" s="4">
        <v>1.806</v>
      </c>
      <c r="T23" s="6">
        <v>3.4000000000000002E-2</v>
      </c>
      <c r="U23" s="6">
        <v>0.76700000000000002</v>
      </c>
      <c r="V23" s="6">
        <v>0.46600000000000003</v>
      </c>
      <c r="W23" s="6">
        <v>3.0000000000000001E-3</v>
      </c>
      <c r="X23" s="6">
        <v>8.0340000000000007</v>
      </c>
      <c r="Y23" s="6">
        <v>2.9630000000000001</v>
      </c>
      <c r="Z23" s="5" t="s">
        <v>10</v>
      </c>
      <c r="AA23" s="6">
        <v>1.9770000000000001</v>
      </c>
      <c r="AB23" s="5" t="s">
        <v>10</v>
      </c>
      <c r="AC23" s="6">
        <v>1.7050000000000001</v>
      </c>
      <c r="AD23" s="6">
        <v>9.4E-2</v>
      </c>
      <c r="AE23" s="6">
        <v>3.3000000000000002E-2</v>
      </c>
      <c r="AF23" s="6">
        <v>0.76400000000000001</v>
      </c>
      <c r="AG23" s="6">
        <v>0.46400000000000002</v>
      </c>
      <c r="AH23" s="6">
        <v>3.0000000000000001E-3</v>
      </c>
      <c r="AI23" s="6">
        <v>8.0030000000000001</v>
      </c>
      <c r="AJ23" s="6" t="s">
        <v>10</v>
      </c>
      <c r="AK23" s="5">
        <f t="shared" si="0"/>
        <v>58.597437626432914</v>
      </c>
      <c r="AL23" s="5">
        <f t="shared" si="1"/>
        <v>25.758597437626435</v>
      </c>
      <c r="AM23" s="5">
        <f t="shared" si="2"/>
        <v>15.643964935940659</v>
      </c>
    </row>
    <row r="24" spans="1:39" ht="15.75">
      <c r="A24" s="2" t="s">
        <v>26</v>
      </c>
      <c r="B24" s="2" t="s">
        <v>42</v>
      </c>
      <c r="C24" s="2">
        <v>353</v>
      </c>
      <c r="D24" s="3">
        <v>5945</v>
      </c>
      <c r="E24" s="4">
        <v>38.24</v>
      </c>
      <c r="F24" s="5" t="s">
        <v>10</v>
      </c>
      <c r="G24" s="4">
        <v>21.55</v>
      </c>
      <c r="H24" s="5" t="s">
        <v>10</v>
      </c>
      <c r="I24" s="4">
        <v>27.69</v>
      </c>
      <c r="J24" s="4">
        <v>0.52</v>
      </c>
      <c r="K24" s="4">
        <v>6.57</v>
      </c>
      <c r="L24" s="4">
        <v>5.37</v>
      </c>
      <c r="M24" s="4" t="s">
        <v>10</v>
      </c>
      <c r="N24" s="4">
        <v>99.94</v>
      </c>
      <c r="O24" s="4">
        <v>2.9849999999999999</v>
      </c>
      <c r="P24" s="5" t="s">
        <v>10</v>
      </c>
      <c r="Q24" s="4">
        <v>1.9830000000000001</v>
      </c>
      <c r="R24" s="5" t="s">
        <v>10</v>
      </c>
      <c r="S24" s="4">
        <v>1.8080000000000001</v>
      </c>
      <c r="T24" s="6">
        <v>3.4000000000000002E-2</v>
      </c>
      <c r="U24" s="6">
        <v>0.76500000000000001</v>
      </c>
      <c r="V24" s="6">
        <v>0.44900000000000001</v>
      </c>
      <c r="W24" s="6" t="s">
        <v>10</v>
      </c>
      <c r="X24" s="6">
        <v>8.0239999999999991</v>
      </c>
      <c r="Y24" s="6">
        <v>2.976</v>
      </c>
      <c r="Z24" s="5" t="s">
        <v>10</v>
      </c>
      <c r="AA24" s="6">
        <v>1.9770000000000001</v>
      </c>
      <c r="AB24" s="5" t="s">
        <v>10</v>
      </c>
      <c r="AC24" s="6">
        <v>1.732</v>
      </c>
      <c r="AD24" s="6">
        <v>7.0000000000000007E-2</v>
      </c>
      <c r="AE24" s="6">
        <v>3.4000000000000002E-2</v>
      </c>
      <c r="AF24" s="6">
        <v>0.76200000000000001</v>
      </c>
      <c r="AG24" s="6">
        <v>0.44800000000000001</v>
      </c>
      <c r="AH24" s="6" t="s">
        <v>10</v>
      </c>
      <c r="AI24" s="6">
        <v>8</v>
      </c>
      <c r="AJ24" s="6" t="s">
        <v>10</v>
      </c>
      <c r="AK24" s="5">
        <f t="shared" si="0"/>
        <v>59.341397849462361</v>
      </c>
      <c r="AL24" s="5">
        <f t="shared" si="1"/>
        <v>25.60483870967742</v>
      </c>
      <c r="AM24" s="5">
        <f t="shared" si="2"/>
        <v>15.053763440860223</v>
      </c>
    </row>
    <row r="25" spans="1:39" ht="15.75">
      <c r="A25" s="2" t="s">
        <v>26</v>
      </c>
      <c r="B25" s="2" t="s">
        <v>42</v>
      </c>
      <c r="C25" s="2">
        <v>353</v>
      </c>
      <c r="D25" s="3">
        <v>5946</v>
      </c>
      <c r="E25" s="4">
        <v>39.03</v>
      </c>
      <c r="F25" s="5" t="s">
        <v>10</v>
      </c>
      <c r="G25" s="4">
        <v>21.85</v>
      </c>
      <c r="H25" s="5" t="s">
        <v>10</v>
      </c>
      <c r="I25" s="4">
        <v>29.02</v>
      </c>
      <c r="J25" s="4">
        <v>0.72</v>
      </c>
      <c r="K25" s="4">
        <v>6.48</v>
      </c>
      <c r="L25" s="4">
        <v>4.3099999999999996</v>
      </c>
      <c r="M25" s="4" t="s">
        <v>10</v>
      </c>
      <c r="N25" s="4">
        <v>101.41</v>
      </c>
      <c r="O25" s="4">
        <v>3.0049999999999999</v>
      </c>
      <c r="P25" s="5" t="s">
        <v>10</v>
      </c>
      <c r="Q25" s="4">
        <v>1.9830000000000001</v>
      </c>
      <c r="R25" s="5" t="s">
        <v>10</v>
      </c>
      <c r="S25" s="4">
        <v>1.869</v>
      </c>
      <c r="T25" s="6">
        <v>4.7E-2</v>
      </c>
      <c r="U25" s="6">
        <v>0.74399999999999999</v>
      </c>
      <c r="V25" s="6">
        <v>0.35599999999999998</v>
      </c>
      <c r="W25" s="6" t="s">
        <v>10</v>
      </c>
      <c r="X25" s="6">
        <v>8.0030000000000001</v>
      </c>
      <c r="Y25" s="6">
        <v>3.004</v>
      </c>
      <c r="Z25" s="5" t="s">
        <v>10</v>
      </c>
      <c r="AA25" s="6">
        <v>1.982</v>
      </c>
      <c r="AB25" s="5" t="s">
        <v>10</v>
      </c>
      <c r="AC25" s="6">
        <v>1.8580000000000001</v>
      </c>
      <c r="AD25" s="6">
        <v>0.01</v>
      </c>
      <c r="AE25" s="6">
        <v>4.7E-2</v>
      </c>
      <c r="AF25" s="6">
        <v>0.74399999999999999</v>
      </c>
      <c r="AG25" s="6">
        <v>0.35499999999999998</v>
      </c>
      <c r="AH25" s="6" t="s">
        <v>10</v>
      </c>
      <c r="AI25" s="6">
        <v>8</v>
      </c>
      <c r="AJ25" s="6" t="s">
        <v>10</v>
      </c>
      <c r="AK25" s="5">
        <f t="shared" si="0"/>
        <v>63.415446071904128</v>
      </c>
      <c r="AL25" s="5">
        <f t="shared" si="1"/>
        <v>24.766977363515313</v>
      </c>
      <c r="AM25" s="5">
        <f t="shared" si="2"/>
        <v>11.817576564580563</v>
      </c>
    </row>
    <row r="26" spans="1:39" ht="15.75">
      <c r="A26" s="2" t="s">
        <v>26</v>
      </c>
      <c r="B26" s="2" t="s">
        <v>42</v>
      </c>
      <c r="C26" s="2">
        <v>353</v>
      </c>
      <c r="D26" s="3">
        <v>5956</v>
      </c>
      <c r="E26" s="4">
        <v>37.700000000000003</v>
      </c>
      <c r="F26" s="5" t="s">
        <v>10</v>
      </c>
      <c r="G26" s="4">
        <v>21.38</v>
      </c>
      <c r="H26" s="5" t="s">
        <v>10</v>
      </c>
      <c r="I26" s="4">
        <v>28.23</v>
      </c>
      <c r="J26" s="4">
        <v>0.6</v>
      </c>
      <c r="K26" s="4">
        <v>6.21</v>
      </c>
      <c r="L26" s="4">
        <v>4.78</v>
      </c>
      <c r="M26" s="4" t="s">
        <v>10</v>
      </c>
      <c r="N26" s="4">
        <v>98.9</v>
      </c>
      <c r="O26" s="4">
        <v>2.9820000000000002</v>
      </c>
      <c r="P26" s="5" t="s">
        <v>10</v>
      </c>
      <c r="Q26" s="4">
        <v>1.9930000000000001</v>
      </c>
      <c r="R26" s="5" t="s">
        <v>10</v>
      </c>
      <c r="S26" s="4">
        <v>1.8680000000000001</v>
      </c>
      <c r="T26" s="6">
        <v>0.04</v>
      </c>
      <c r="U26" s="6">
        <v>0.73199999999999998</v>
      </c>
      <c r="V26" s="6">
        <v>0.40500000000000003</v>
      </c>
      <c r="W26" s="6" t="s">
        <v>10</v>
      </c>
      <c r="X26" s="6">
        <v>8.0210000000000008</v>
      </c>
      <c r="Y26" s="6">
        <v>2.9750000000000001</v>
      </c>
      <c r="Z26" s="5" t="s">
        <v>10</v>
      </c>
      <c r="AA26" s="6">
        <v>1.988</v>
      </c>
      <c r="AB26" s="5" t="s">
        <v>10</v>
      </c>
      <c r="AC26" s="6">
        <v>1.8</v>
      </c>
      <c r="AD26" s="6">
        <v>6.3E-2</v>
      </c>
      <c r="AE26" s="6">
        <v>0.04</v>
      </c>
      <c r="AF26" s="6">
        <v>0.73</v>
      </c>
      <c r="AG26" s="6">
        <v>0.40400000000000003</v>
      </c>
      <c r="AH26" s="6" t="s">
        <v>10</v>
      </c>
      <c r="AI26" s="6">
        <v>8</v>
      </c>
      <c r="AJ26" s="6" t="s">
        <v>10</v>
      </c>
      <c r="AK26" s="5">
        <f t="shared" si="0"/>
        <v>61.869535978480158</v>
      </c>
      <c r="AL26" s="5">
        <f t="shared" si="1"/>
        <v>24.546065904505713</v>
      </c>
      <c r="AM26" s="5">
        <f t="shared" si="2"/>
        <v>13.584398117014132</v>
      </c>
    </row>
    <row r="27" spans="1:39" ht="15.75">
      <c r="A27" s="2" t="s">
        <v>26</v>
      </c>
      <c r="B27" s="2" t="s">
        <v>42</v>
      </c>
      <c r="C27" s="2">
        <v>353</v>
      </c>
      <c r="D27" s="3">
        <v>5957</v>
      </c>
      <c r="E27" s="4">
        <v>37.29</v>
      </c>
      <c r="F27" s="5" t="s">
        <v>10</v>
      </c>
      <c r="G27" s="4">
        <v>21.09</v>
      </c>
      <c r="H27" s="5" t="s">
        <v>10</v>
      </c>
      <c r="I27" s="4">
        <v>27.9</v>
      </c>
      <c r="J27" s="4">
        <v>0.55000000000000004</v>
      </c>
      <c r="K27" s="4">
        <v>6.6</v>
      </c>
      <c r="L27" s="4">
        <v>4.6399999999999997</v>
      </c>
      <c r="M27" s="4" t="s">
        <v>10</v>
      </c>
      <c r="N27" s="4">
        <v>98.07</v>
      </c>
      <c r="O27" s="4">
        <v>2.9740000000000002</v>
      </c>
      <c r="P27" s="5" t="s">
        <v>10</v>
      </c>
      <c r="Q27" s="4">
        <v>1.982</v>
      </c>
      <c r="R27" s="5" t="s">
        <v>10</v>
      </c>
      <c r="S27" s="4">
        <v>1.861</v>
      </c>
      <c r="T27" s="6">
        <v>3.6999999999999998E-2</v>
      </c>
      <c r="U27" s="6">
        <v>0.78500000000000003</v>
      </c>
      <c r="V27" s="6">
        <v>0.39600000000000002</v>
      </c>
      <c r="W27" s="6" t="s">
        <v>10</v>
      </c>
      <c r="X27" s="6">
        <v>8.0350000000000001</v>
      </c>
      <c r="Y27" s="6">
        <v>2.9609999999999999</v>
      </c>
      <c r="Z27" s="5" t="s">
        <v>10</v>
      </c>
      <c r="AA27" s="6">
        <v>1.974</v>
      </c>
      <c r="AB27" s="5" t="s">
        <v>10</v>
      </c>
      <c r="AC27" s="6">
        <v>1.748</v>
      </c>
      <c r="AD27" s="6">
        <v>0.105</v>
      </c>
      <c r="AE27" s="6">
        <v>3.6999999999999998E-2</v>
      </c>
      <c r="AF27" s="6">
        <v>0.78100000000000003</v>
      </c>
      <c r="AG27" s="6">
        <v>0.39500000000000002</v>
      </c>
      <c r="AH27" s="6" t="s">
        <v>10</v>
      </c>
      <c r="AI27" s="6">
        <v>8</v>
      </c>
      <c r="AJ27" s="6" t="s">
        <v>10</v>
      </c>
      <c r="AK27" s="5">
        <f t="shared" si="0"/>
        <v>60.283687943262407</v>
      </c>
      <c r="AL27" s="5">
        <f t="shared" si="1"/>
        <v>26.376224248564679</v>
      </c>
      <c r="AM27" s="5">
        <f t="shared" si="2"/>
        <v>13.34008780817291</v>
      </c>
    </row>
    <row r="28" spans="1:39" ht="15.75">
      <c r="A28" s="2" t="s">
        <v>26</v>
      </c>
      <c r="B28" s="2" t="s">
        <v>42</v>
      </c>
      <c r="C28" s="2">
        <v>353</v>
      </c>
      <c r="D28" s="3">
        <v>5958</v>
      </c>
      <c r="E28" s="4">
        <v>36.97</v>
      </c>
      <c r="F28" s="5" t="s">
        <v>10</v>
      </c>
      <c r="G28" s="4">
        <v>20.97</v>
      </c>
      <c r="H28" s="5" t="s">
        <v>10</v>
      </c>
      <c r="I28" s="4">
        <v>27.56</v>
      </c>
      <c r="J28" s="4">
        <v>0.62</v>
      </c>
      <c r="K28" s="4">
        <v>6.25</v>
      </c>
      <c r="L28" s="4">
        <v>5.36</v>
      </c>
      <c r="M28" s="4">
        <v>0.06</v>
      </c>
      <c r="N28" s="4">
        <v>97.79</v>
      </c>
      <c r="O28" s="4">
        <v>2.9630000000000001</v>
      </c>
      <c r="P28" s="5" t="s">
        <v>10</v>
      </c>
      <c r="Q28" s="4">
        <v>1.9810000000000001</v>
      </c>
      <c r="R28" s="5" t="s">
        <v>10</v>
      </c>
      <c r="S28" s="4">
        <v>1.8480000000000001</v>
      </c>
      <c r="T28" s="6">
        <v>4.2000000000000003E-2</v>
      </c>
      <c r="U28" s="6">
        <v>0.747</v>
      </c>
      <c r="V28" s="6">
        <v>0.46</v>
      </c>
      <c r="W28" s="6">
        <v>8.9999999999999993E-3</v>
      </c>
      <c r="X28" s="6">
        <v>8.0510000000000002</v>
      </c>
      <c r="Y28" s="6">
        <v>2.948</v>
      </c>
      <c r="Z28" s="5" t="s">
        <v>10</v>
      </c>
      <c r="AA28" s="6">
        <v>1.9710000000000001</v>
      </c>
      <c r="AB28" s="5" t="s">
        <v>10</v>
      </c>
      <c r="AC28" s="6">
        <v>1.7150000000000001</v>
      </c>
      <c r="AD28" s="6">
        <v>0.123</v>
      </c>
      <c r="AE28" s="6">
        <v>4.2000000000000003E-2</v>
      </c>
      <c r="AF28" s="6">
        <v>0.74299999999999999</v>
      </c>
      <c r="AG28" s="6">
        <v>0.45800000000000002</v>
      </c>
      <c r="AH28" s="6">
        <v>8.9999999999999993E-3</v>
      </c>
      <c r="AI28" s="6">
        <v>8.0090000000000003</v>
      </c>
      <c r="AJ28" s="6" t="s">
        <v>10</v>
      </c>
      <c r="AK28" s="5">
        <f t="shared" si="0"/>
        <v>59.398242055442864</v>
      </c>
      <c r="AL28" s="5">
        <f t="shared" si="1"/>
        <v>25.118323191345503</v>
      </c>
      <c r="AM28" s="5">
        <f t="shared" si="2"/>
        <v>15.48343475321164</v>
      </c>
    </row>
    <row r="29" spans="1:39" ht="15.75">
      <c r="A29" s="2" t="s">
        <v>26</v>
      </c>
      <c r="B29" s="2" t="s">
        <v>42</v>
      </c>
      <c r="C29" s="2">
        <v>353</v>
      </c>
      <c r="D29" s="3">
        <v>5959</v>
      </c>
      <c r="E29" s="4">
        <v>36.24</v>
      </c>
      <c r="F29" s="5" t="s">
        <v>10</v>
      </c>
      <c r="G29" s="4">
        <v>20.420000000000002</v>
      </c>
      <c r="H29" s="5" t="s">
        <v>10</v>
      </c>
      <c r="I29" s="4">
        <v>27.01</v>
      </c>
      <c r="J29" s="4">
        <v>0.59</v>
      </c>
      <c r="K29" s="4">
        <v>6.41</v>
      </c>
      <c r="L29" s="4">
        <v>4.38</v>
      </c>
      <c r="M29" s="4" t="s">
        <v>10</v>
      </c>
      <c r="N29" s="4">
        <v>95.05</v>
      </c>
      <c r="O29" s="4">
        <v>2.98</v>
      </c>
      <c r="P29" s="5" t="s">
        <v>10</v>
      </c>
      <c r="Q29" s="4">
        <v>1.9790000000000001</v>
      </c>
      <c r="R29" s="5" t="s">
        <v>10</v>
      </c>
      <c r="S29" s="4">
        <v>1.8580000000000001</v>
      </c>
      <c r="T29" s="6">
        <v>4.1000000000000002E-2</v>
      </c>
      <c r="U29" s="6">
        <v>0.78600000000000003</v>
      </c>
      <c r="V29" s="6">
        <v>0.38600000000000001</v>
      </c>
      <c r="W29" s="6" t="s">
        <v>10</v>
      </c>
      <c r="X29" s="6">
        <v>8.0299999999999994</v>
      </c>
      <c r="Y29" s="6">
        <v>2.9689999999999999</v>
      </c>
      <c r="Z29" s="5" t="s">
        <v>10</v>
      </c>
      <c r="AA29" s="6">
        <v>1.972</v>
      </c>
      <c r="AB29" s="5" t="s">
        <v>10</v>
      </c>
      <c r="AC29" s="6">
        <v>1.7609999999999999</v>
      </c>
      <c r="AD29" s="6">
        <v>0.09</v>
      </c>
      <c r="AE29" s="6">
        <v>4.1000000000000002E-2</v>
      </c>
      <c r="AF29" s="6">
        <v>0.78300000000000003</v>
      </c>
      <c r="AG29" s="6">
        <v>0.38400000000000001</v>
      </c>
      <c r="AH29" s="6" t="s">
        <v>10</v>
      </c>
      <c r="AI29" s="6">
        <v>8</v>
      </c>
      <c r="AJ29" s="6" t="s">
        <v>10</v>
      </c>
      <c r="AK29" s="5">
        <f t="shared" si="0"/>
        <v>60.693836308521384</v>
      </c>
      <c r="AL29" s="5">
        <f t="shared" si="1"/>
        <v>26.372515998652744</v>
      </c>
      <c r="AM29" s="5">
        <f t="shared" si="2"/>
        <v>12.933647692825872</v>
      </c>
    </row>
    <row r="30" spans="1:39" ht="15.75">
      <c r="A30" s="2" t="s">
        <v>26</v>
      </c>
      <c r="B30" s="2" t="s">
        <v>42</v>
      </c>
      <c r="C30" s="2">
        <v>353</v>
      </c>
      <c r="D30" s="3">
        <v>5960</v>
      </c>
      <c r="E30" s="4">
        <v>35.97</v>
      </c>
      <c r="F30" s="5" t="s">
        <v>10</v>
      </c>
      <c r="G30" s="4">
        <v>20.02</v>
      </c>
      <c r="H30" s="5" t="s">
        <v>10</v>
      </c>
      <c r="I30" s="4">
        <v>26.65</v>
      </c>
      <c r="J30" s="4">
        <v>0.53</v>
      </c>
      <c r="K30" s="4">
        <v>6.39</v>
      </c>
      <c r="L30" s="4">
        <v>4.82</v>
      </c>
      <c r="M30" s="4" t="s">
        <v>10</v>
      </c>
      <c r="N30" s="4">
        <v>94.38</v>
      </c>
      <c r="O30" s="4">
        <v>2.9820000000000002</v>
      </c>
      <c r="P30" s="5" t="s">
        <v>10</v>
      </c>
      <c r="Q30" s="4">
        <v>1.956</v>
      </c>
      <c r="R30" s="5" t="s">
        <v>10</v>
      </c>
      <c r="S30" s="4">
        <v>1.8480000000000001</v>
      </c>
      <c r="T30" s="6">
        <v>3.6999999999999998E-2</v>
      </c>
      <c r="U30" s="6">
        <v>0.79</v>
      </c>
      <c r="V30" s="6">
        <v>0.42799999999999999</v>
      </c>
      <c r="W30" s="6" t="s">
        <v>10</v>
      </c>
      <c r="X30" s="6">
        <v>8.0399999999999991</v>
      </c>
      <c r="Y30" s="6">
        <v>2.9670000000000001</v>
      </c>
      <c r="Z30" s="5" t="s">
        <v>10</v>
      </c>
      <c r="AA30" s="6">
        <v>1.946</v>
      </c>
      <c r="AB30" s="5" t="s">
        <v>10</v>
      </c>
      <c r="AC30" s="6">
        <v>1.718</v>
      </c>
      <c r="AD30" s="6">
        <v>0.12</v>
      </c>
      <c r="AE30" s="6">
        <v>3.6999999999999998E-2</v>
      </c>
      <c r="AF30" s="6">
        <v>0.78600000000000003</v>
      </c>
      <c r="AG30" s="6">
        <v>0.42599999999999999</v>
      </c>
      <c r="AH30" s="6" t="s">
        <v>10</v>
      </c>
      <c r="AI30" s="6">
        <v>8</v>
      </c>
      <c r="AJ30" s="6" t="s">
        <v>10</v>
      </c>
      <c r="AK30" s="5">
        <f t="shared" si="0"/>
        <v>59.150657229524775</v>
      </c>
      <c r="AL30" s="5">
        <f t="shared" si="1"/>
        <v>26.491405460060669</v>
      </c>
      <c r="AM30" s="5">
        <f t="shared" si="2"/>
        <v>14.357937310414556</v>
      </c>
    </row>
    <row r="31" spans="1:39" ht="15.75">
      <c r="A31" s="2" t="s">
        <v>26</v>
      </c>
      <c r="B31" s="2" t="s">
        <v>42</v>
      </c>
      <c r="C31" s="2">
        <v>353</v>
      </c>
      <c r="D31" s="3">
        <v>5961</v>
      </c>
      <c r="E31" s="4">
        <v>35.17</v>
      </c>
      <c r="F31" s="5" t="s">
        <v>10</v>
      </c>
      <c r="G31" s="4">
        <v>19.920000000000002</v>
      </c>
      <c r="H31" s="5" t="s">
        <v>10</v>
      </c>
      <c r="I31" s="4">
        <v>27.44</v>
      </c>
      <c r="J31" s="4">
        <v>0.67</v>
      </c>
      <c r="K31" s="4">
        <v>5.74</v>
      </c>
      <c r="L31" s="4">
        <v>4.29</v>
      </c>
      <c r="M31" s="4">
        <v>0.02</v>
      </c>
      <c r="N31" s="4">
        <v>93.25</v>
      </c>
      <c r="O31" s="4">
        <v>2.9670000000000001</v>
      </c>
      <c r="P31" s="5" t="s">
        <v>10</v>
      </c>
      <c r="Q31" s="4">
        <v>1.9810000000000001</v>
      </c>
      <c r="R31" s="5" t="s">
        <v>10</v>
      </c>
      <c r="S31" s="4">
        <v>1.9359999999999999</v>
      </c>
      <c r="T31" s="6">
        <v>4.8000000000000001E-2</v>
      </c>
      <c r="U31" s="6">
        <v>0.72199999999999998</v>
      </c>
      <c r="V31" s="6">
        <v>0.38800000000000001</v>
      </c>
      <c r="W31" s="6">
        <v>3.0000000000000001E-3</v>
      </c>
      <c r="X31" s="6">
        <v>8.0440000000000005</v>
      </c>
      <c r="Y31" s="6">
        <v>2.952</v>
      </c>
      <c r="Z31" s="5" t="s">
        <v>10</v>
      </c>
      <c r="AA31" s="6">
        <v>1.97</v>
      </c>
      <c r="AB31" s="5" t="s">
        <v>10</v>
      </c>
      <c r="AC31" s="6">
        <v>1.8029999999999999</v>
      </c>
      <c r="AD31" s="6">
        <v>0.123</v>
      </c>
      <c r="AE31" s="6">
        <v>4.8000000000000001E-2</v>
      </c>
      <c r="AF31" s="6">
        <v>0.71799999999999997</v>
      </c>
      <c r="AG31" s="6">
        <v>0.38600000000000001</v>
      </c>
      <c r="AH31" s="6">
        <v>3.0000000000000001E-3</v>
      </c>
      <c r="AI31" s="6">
        <v>8.0030000000000001</v>
      </c>
      <c r="AJ31" s="6" t="s">
        <v>10</v>
      </c>
      <c r="AK31" s="5">
        <f t="shared" si="0"/>
        <v>62.639593908629443</v>
      </c>
      <c r="AL31" s="5">
        <f t="shared" si="1"/>
        <v>24.297800338409473</v>
      </c>
      <c r="AM31" s="5">
        <f t="shared" si="2"/>
        <v>13.062605752961076</v>
      </c>
    </row>
    <row r="32" spans="1:39" ht="15.75">
      <c r="A32" s="2" t="s">
        <v>25</v>
      </c>
      <c r="B32" s="2" t="s">
        <v>39</v>
      </c>
      <c r="C32" s="2">
        <v>345</v>
      </c>
      <c r="D32" s="3">
        <v>5789</v>
      </c>
      <c r="E32" s="4">
        <v>38.880000000000003</v>
      </c>
      <c r="F32" s="5" t="s">
        <v>10</v>
      </c>
      <c r="G32" s="4">
        <v>21.97</v>
      </c>
      <c r="H32" s="5" t="s">
        <v>10</v>
      </c>
      <c r="I32" s="4">
        <v>27.82</v>
      </c>
      <c r="J32" s="4">
        <v>0.74</v>
      </c>
      <c r="K32" s="4">
        <v>7.02</v>
      </c>
      <c r="L32" s="4">
        <v>4.8600000000000003</v>
      </c>
      <c r="M32" s="4" t="s">
        <v>10</v>
      </c>
      <c r="N32" s="4">
        <v>101.29</v>
      </c>
      <c r="O32" s="4">
        <v>2.988</v>
      </c>
      <c r="P32" s="5" t="s">
        <v>10</v>
      </c>
      <c r="Q32" s="4">
        <v>1.99</v>
      </c>
      <c r="R32" s="5" t="s">
        <v>10</v>
      </c>
      <c r="S32" s="4">
        <v>1.788</v>
      </c>
      <c r="T32" s="6">
        <v>4.8000000000000001E-2</v>
      </c>
      <c r="U32" s="6">
        <v>0.80400000000000005</v>
      </c>
      <c r="V32" s="6">
        <v>0.4</v>
      </c>
      <c r="W32" s="6" t="s">
        <v>10</v>
      </c>
      <c r="X32" s="6">
        <v>8.0180000000000007</v>
      </c>
      <c r="Y32" s="6">
        <v>2.9809999999999999</v>
      </c>
      <c r="Z32" s="5" t="s">
        <v>10</v>
      </c>
      <c r="AA32" s="6">
        <v>1.9850000000000001</v>
      </c>
      <c r="AB32" s="5" t="s">
        <v>10</v>
      </c>
      <c r="AC32" s="6">
        <v>1.7310000000000001</v>
      </c>
      <c r="AD32" s="6">
        <v>5.2999999999999999E-2</v>
      </c>
      <c r="AE32" s="6">
        <v>4.8000000000000001E-2</v>
      </c>
      <c r="AF32" s="6">
        <v>0.80200000000000005</v>
      </c>
      <c r="AG32" s="6">
        <v>0.39900000000000002</v>
      </c>
      <c r="AH32" s="6" t="s">
        <v>10</v>
      </c>
      <c r="AI32" s="6">
        <v>8</v>
      </c>
      <c r="AJ32" s="6" t="s">
        <v>10</v>
      </c>
      <c r="AK32" s="5">
        <f t="shared" si="0"/>
        <v>59.697986577181204</v>
      </c>
      <c r="AL32" s="5">
        <f t="shared" si="1"/>
        <v>26.912751677852349</v>
      </c>
      <c r="AM32" s="5">
        <f t="shared" si="2"/>
        <v>13.389261744966447</v>
      </c>
    </row>
    <row r="33" spans="1:39" ht="15.75">
      <c r="A33" s="2" t="s">
        <v>25</v>
      </c>
      <c r="B33" s="2" t="s">
        <v>39</v>
      </c>
      <c r="C33" s="2">
        <v>345</v>
      </c>
      <c r="D33" s="3">
        <v>5790</v>
      </c>
      <c r="E33" s="4">
        <v>38.799999999999997</v>
      </c>
      <c r="F33" s="5" t="s">
        <v>10</v>
      </c>
      <c r="G33" s="4">
        <v>21.93</v>
      </c>
      <c r="H33" s="5" t="s">
        <v>10</v>
      </c>
      <c r="I33" s="4">
        <v>27.01</v>
      </c>
      <c r="J33" s="4">
        <v>0.79</v>
      </c>
      <c r="K33" s="4">
        <v>7.1</v>
      </c>
      <c r="L33" s="4">
        <v>5.42</v>
      </c>
      <c r="M33" s="4">
        <v>0.06</v>
      </c>
      <c r="N33" s="4">
        <v>101.11</v>
      </c>
      <c r="O33" s="4">
        <v>2.9830000000000001</v>
      </c>
      <c r="P33" s="5" t="s">
        <v>10</v>
      </c>
      <c r="Q33" s="4">
        <v>1.9870000000000001</v>
      </c>
      <c r="R33" s="5" t="s">
        <v>10</v>
      </c>
      <c r="S33" s="4">
        <v>1.7370000000000001</v>
      </c>
      <c r="T33" s="6">
        <v>5.0999999999999997E-2</v>
      </c>
      <c r="U33" s="6">
        <v>0.81399999999999995</v>
      </c>
      <c r="V33" s="6">
        <v>0.44600000000000001</v>
      </c>
      <c r="W33" s="6">
        <v>8.9999999999999993E-3</v>
      </c>
      <c r="X33" s="6">
        <v>8.0280000000000005</v>
      </c>
      <c r="Y33" s="6">
        <v>2.976</v>
      </c>
      <c r="Z33" s="5" t="s">
        <v>10</v>
      </c>
      <c r="AA33" s="6">
        <v>1.9830000000000001</v>
      </c>
      <c r="AB33" s="5" t="s">
        <v>10</v>
      </c>
      <c r="AC33" s="6">
        <v>1.6759999999999999</v>
      </c>
      <c r="AD33" s="6">
        <v>5.6000000000000001E-2</v>
      </c>
      <c r="AE33" s="6">
        <v>5.0999999999999997E-2</v>
      </c>
      <c r="AF33" s="6">
        <v>0.81200000000000006</v>
      </c>
      <c r="AG33" s="6">
        <v>0.44500000000000001</v>
      </c>
      <c r="AH33" s="6">
        <v>8.9999999999999993E-3</v>
      </c>
      <c r="AI33" s="6">
        <v>8.0090000000000003</v>
      </c>
      <c r="AJ33" s="6" t="s">
        <v>10</v>
      </c>
      <c r="AK33" s="5">
        <f t="shared" si="0"/>
        <v>57.875335120643435</v>
      </c>
      <c r="AL33" s="5">
        <f t="shared" si="1"/>
        <v>27.211796246648802</v>
      </c>
      <c r="AM33" s="5">
        <f t="shared" si="2"/>
        <v>14.912868632707756</v>
      </c>
    </row>
    <row r="34" spans="1:39" ht="15.75">
      <c r="A34" s="2" t="s">
        <v>25</v>
      </c>
      <c r="B34" s="2" t="s">
        <v>39</v>
      </c>
      <c r="C34" s="2">
        <v>345</v>
      </c>
      <c r="D34" s="3">
        <v>5791</v>
      </c>
      <c r="E34" s="4">
        <v>38.32</v>
      </c>
      <c r="F34" s="5" t="s">
        <v>10</v>
      </c>
      <c r="G34" s="4">
        <v>21.67</v>
      </c>
      <c r="H34" s="5" t="s">
        <v>10</v>
      </c>
      <c r="I34" s="4">
        <v>26.77</v>
      </c>
      <c r="J34" s="4">
        <v>0.96</v>
      </c>
      <c r="K34" s="4">
        <v>6.83</v>
      </c>
      <c r="L34" s="4">
        <v>5.41</v>
      </c>
      <c r="M34" s="4">
        <v>0.05</v>
      </c>
      <c r="N34" s="4">
        <v>100.01</v>
      </c>
      <c r="O34" s="4">
        <v>2.9830000000000001</v>
      </c>
      <c r="P34" s="5" t="s">
        <v>10</v>
      </c>
      <c r="Q34" s="4">
        <v>1.988</v>
      </c>
      <c r="R34" s="5" t="s">
        <v>10</v>
      </c>
      <c r="S34" s="4">
        <v>1.7430000000000001</v>
      </c>
      <c r="T34" s="6">
        <v>6.3E-2</v>
      </c>
      <c r="U34" s="6">
        <v>0.79200000000000004</v>
      </c>
      <c r="V34" s="6">
        <v>0.45100000000000001</v>
      </c>
      <c r="W34" s="6">
        <v>8.0000000000000002E-3</v>
      </c>
      <c r="X34" s="6">
        <v>8.0269999999999992</v>
      </c>
      <c r="Y34" s="6">
        <v>2.9750000000000001</v>
      </c>
      <c r="Z34" s="5" t="s">
        <v>10</v>
      </c>
      <c r="AA34" s="6">
        <v>1.9830000000000001</v>
      </c>
      <c r="AB34" s="5" t="s">
        <v>10</v>
      </c>
      <c r="AC34" s="6">
        <v>1.679</v>
      </c>
      <c r="AD34" s="6">
        <v>5.8999999999999997E-2</v>
      </c>
      <c r="AE34" s="6">
        <v>6.3E-2</v>
      </c>
      <c r="AF34" s="6">
        <v>0.79100000000000004</v>
      </c>
      <c r="AG34" s="6">
        <v>0.45</v>
      </c>
      <c r="AH34" s="6">
        <v>8.0000000000000002E-3</v>
      </c>
      <c r="AI34" s="6">
        <v>8.0079999999999991</v>
      </c>
      <c r="AJ34" s="6" t="s">
        <v>10</v>
      </c>
      <c r="AK34" s="5">
        <f t="shared" si="0"/>
        <v>58.397586322494135</v>
      </c>
      <c r="AL34" s="5">
        <f t="shared" si="1"/>
        <v>26.51692926583976</v>
      </c>
      <c r="AM34" s="5">
        <f t="shared" si="2"/>
        <v>15.085484411666101</v>
      </c>
    </row>
    <row r="35" spans="1:39" ht="15.75">
      <c r="A35" s="2" t="s">
        <v>25</v>
      </c>
      <c r="B35" s="2" t="s">
        <v>39</v>
      </c>
      <c r="C35" s="2">
        <v>345</v>
      </c>
      <c r="D35" s="3">
        <v>5792</v>
      </c>
      <c r="E35" s="4">
        <v>38.729999999999997</v>
      </c>
      <c r="F35" s="5" t="s">
        <v>10</v>
      </c>
      <c r="G35" s="4">
        <v>21.82</v>
      </c>
      <c r="H35" s="5" t="s">
        <v>10</v>
      </c>
      <c r="I35" s="4">
        <v>26.82</v>
      </c>
      <c r="J35" s="4">
        <v>0.83</v>
      </c>
      <c r="K35" s="4">
        <v>6.85</v>
      </c>
      <c r="L35" s="4">
        <v>5.35</v>
      </c>
      <c r="M35" s="4" t="s">
        <v>10</v>
      </c>
      <c r="N35" s="4">
        <v>100.4</v>
      </c>
      <c r="O35" s="4">
        <v>2.996</v>
      </c>
      <c r="P35" s="5" t="s">
        <v>10</v>
      </c>
      <c r="Q35" s="4">
        <v>1.99</v>
      </c>
      <c r="R35" s="5" t="s">
        <v>10</v>
      </c>
      <c r="S35" s="4">
        <v>1.7350000000000001</v>
      </c>
      <c r="T35" s="6">
        <v>5.3999999999999999E-2</v>
      </c>
      <c r="U35" s="6">
        <v>0.79</v>
      </c>
      <c r="V35" s="6">
        <v>0.443</v>
      </c>
      <c r="W35" s="6" t="s">
        <v>10</v>
      </c>
      <c r="X35" s="6">
        <v>8.0090000000000003</v>
      </c>
      <c r="Y35" s="6">
        <v>2.9929999999999999</v>
      </c>
      <c r="Z35" s="5" t="s">
        <v>10</v>
      </c>
      <c r="AA35" s="6">
        <v>1.9870000000000001</v>
      </c>
      <c r="AB35" s="5" t="s">
        <v>10</v>
      </c>
      <c r="AC35" s="6">
        <v>1.7070000000000001</v>
      </c>
      <c r="AD35" s="6">
        <v>2.7E-2</v>
      </c>
      <c r="AE35" s="6">
        <v>5.3999999999999999E-2</v>
      </c>
      <c r="AF35" s="6">
        <v>0.78900000000000003</v>
      </c>
      <c r="AG35" s="6">
        <v>0.443</v>
      </c>
      <c r="AH35" s="6" t="s">
        <v>10</v>
      </c>
      <c r="AI35" s="6">
        <v>8</v>
      </c>
      <c r="AJ35" s="6" t="s">
        <v>10</v>
      </c>
      <c r="AK35" s="5">
        <f t="shared" si="0"/>
        <v>58.837287003007013</v>
      </c>
      <c r="AL35" s="5">
        <f t="shared" si="1"/>
        <v>26.36151019044437</v>
      </c>
      <c r="AM35" s="5">
        <f t="shared" si="2"/>
        <v>14.801202806548616</v>
      </c>
    </row>
    <row r="36" spans="1:39" ht="15.75">
      <c r="A36" s="2" t="s">
        <v>25</v>
      </c>
      <c r="B36" s="2" t="s">
        <v>39</v>
      </c>
      <c r="C36" s="2">
        <v>345</v>
      </c>
      <c r="D36" s="3">
        <v>5793</v>
      </c>
      <c r="E36" s="4">
        <v>38.06</v>
      </c>
      <c r="F36" s="5" t="s">
        <v>10</v>
      </c>
      <c r="G36" s="4">
        <v>21.37</v>
      </c>
      <c r="H36" s="5" t="s">
        <v>10</v>
      </c>
      <c r="I36" s="4">
        <v>25.97</v>
      </c>
      <c r="J36" s="4">
        <v>0.85</v>
      </c>
      <c r="K36" s="4">
        <v>6.75</v>
      </c>
      <c r="L36" s="4">
        <v>5.28</v>
      </c>
      <c r="M36" s="4" t="s">
        <v>10</v>
      </c>
      <c r="N36" s="4">
        <v>98.28</v>
      </c>
      <c r="O36" s="4">
        <v>3.004</v>
      </c>
      <c r="P36" s="5" t="s">
        <v>10</v>
      </c>
      <c r="Q36" s="4">
        <v>1.988</v>
      </c>
      <c r="R36" s="5" t="s">
        <v>10</v>
      </c>
      <c r="S36" s="4">
        <v>1.714</v>
      </c>
      <c r="T36" s="6">
        <v>5.7000000000000002E-2</v>
      </c>
      <c r="U36" s="6">
        <v>0.79400000000000004</v>
      </c>
      <c r="V36" s="6">
        <v>0.44600000000000001</v>
      </c>
      <c r="W36" s="6" t="s">
        <v>10</v>
      </c>
      <c r="X36" s="6">
        <v>8.0030000000000001</v>
      </c>
      <c r="Y36" s="6">
        <v>3.0030000000000001</v>
      </c>
      <c r="Z36" s="5" t="s">
        <v>10</v>
      </c>
      <c r="AA36" s="6">
        <v>1.9870000000000001</v>
      </c>
      <c r="AB36" s="5" t="s">
        <v>10</v>
      </c>
      <c r="AC36" s="6">
        <v>1.706</v>
      </c>
      <c r="AD36" s="6">
        <v>8.0000000000000002E-3</v>
      </c>
      <c r="AE36" s="6">
        <v>5.7000000000000002E-2</v>
      </c>
      <c r="AF36" s="6">
        <v>0.79400000000000004</v>
      </c>
      <c r="AG36" s="6">
        <v>0.44600000000000001</v>
      </c>
      <c r="AH36" s="6" t="s">
        <v>10</v>
      </c>
      <c r="AI36" s="6">
        <v>8</v>
      </c>
      <c r="AJ36" s="6" t="s">
        <v>10</v>
      </c>
      <c r="AK36" s="5">
        <f t="shared" si="0"/>
        <v>58.70795870795871</v>
      </c>
      <c r="AL36" s="5">
        <f t="shared" si="1"/>
        <v>26.440226440226439</v>
      </c>
      <c r="AM36" s="5">
        <f t="shared" si="2"/>
        <v>14.851814851814851</v>
      </c>
    </row>
    <row r="37" spans="1:39" ht="15.75">
      <c r="A37" s="2" t="s">
        <v>25</v>
      </c>
      <c r="B37" s="2" t="s">
        <v>39</v>
      </c>
      <c r="C37" s="2">
        <v>345</v>
      </c>
      <c r="D37" s="3">
        <v>5794</v>
      </c>
      <c r="E37" s="4">
        <v>37.06</v>
      </c>
      <c r="F37" s="5" t="s">
        <v>10</v>
      </c>
      <c r="G37" s="4">
        <v>21.02</v>
      </c>
      <c r="H37" s="5" t="s">
        <v>10</v>
      </c>
      <c r="I37" s="4">
        <v>26.97</v>
      </c>
      <c r="J37" s="4">
        <v>0.8</v>
      </c>
      <c r="K37" s="4">
        <v>6.11</v>
      </c>
      <c r="L37" s="4">
        <v>4.84</v>
      </c>
      <c r="M37" s="4" t="s">
        <v>10</v>
      </c>
      <c r="N37" s="4">
        <v>96.8</v>
      </c>
      <c r="O37" s="4">
        <v>2.9889999999999999</v>
      </c>
      <c r="P37" s="5" t="s">
        <v>10</v>
      </c>
      <c r="Q37" s="4">
        <v>1.998</v>
      </c>
      <c r="R37" s="5" t="s">
        <v>10</v>
      </c>
      <c r="S37" s="4">
        <v>1.819</v>
      </c>
      <c r="T37" s="6">
        <v>5.5E-2</v>
      </c>
      <c r="U37" s="6">
        <v>0.73499999999999999</v>
      </c>
      <c r="V37" s="6">
        <v>0.41799999999999998</v>
      </c>
      <c r="W37" s="6" t="s">
        <v>10</v>
      </c>
      <c r="X37" s="6">
        <v>8.0129999999999999</v>
      </c>
      <c r="Y37" s="6">
        <v>2.984</v>
      </c>
      <c r="Z37" s="5" t="s">
        <v>10</v>
      </c>
      <c r="AA37" s="6">
        <v>1.9950000000000001</v>
      </c>
      <c r="AB37" s="5" t="s">
        <v>10</v>
      </c>
      <c r="AC37" s="6">
        <v>1.778</v>
      </c>
      <c r="AD37" s="6">
        <v>3.7999999999999999E-2</v>
      </c>
      <c r="AE37" s="6">
        <v>5.5E-2</v>
      </c>
      <c r="AF37" s="6">
        <v>0.73299999999999998</v>
      </c>
      <c r="AG37" s="6">
        <v>0.41799999999999998</v>
      </c>
      <c r="AH37" s="6" t="s">
        <v>10</v>
      </c>
      <c r="AI37" s="6">
        <v>8</v>
      </c>
      <c r="AJ37" s="6" t="s">
        <v>10</v>
      </c>
      <c r="AK37" s="5">
        <f t="shared" si="0"/>
        <v>61.427613941018762</v>
      </c>
      <c r="AL37" s="5">
        <f t="shared" si="1"/>
        <v>24.564343163538872</v>
      </c>
      <c r="AM37" s="5">
        <f t="shared" si="2"/>
        <v>14.008042895442372</v>
      </c>
    </row>
    <row r="38" spans="1:39" ht="15.75">
      <c r="A38" s="2" t="s">
        <v>25</v>
      </c>
      <c r="B38" s="2" t="s">
        <v>39</v>
      </c>
      <c r="C38" s="2">
        <v>345</v>
      </c>
      <c r="D38" s="3">
        <v>5805</v>
      </c>
      <c r="E38" s="4">
        <v>37.04</v>
      </c>
      <c r="F38" s="5" t="s">
        <v>10</v>
      </c>
      <c r="G38" s="4">
        <v>20.62</v>
      </c>
      <c r="H38" s="5" t="s">
        <v>10</v>
      </c>
      <c r="I38" s="4">
        <v>26.3</v>
      </c>
      <c r="J38" s="4">
        <v>0.68</v>
      </c>
      <c r="K38" s="4">
        <v>6.7</v>
      </c>
      <c r="L38" s="4">
        <v>4.76</v>
      </c>
      <c r="M38" s="4">
        <v>0.06</v>
      </c>
      <c r="N38" s="4">
        <v>96.16</v>
      </c>
      <c r="O38" s="4">
        <v>2.9980000000000002</v>
      </c>
      <c r="P38" s="5" t="s">
        <v>10</v>
      </c>
      <c r="Q38" s="4">
        <v>1.9670000000000001</v>
      </c>
      <c r="R38" s="5" t="s">
        <v>10</v>
      </c>
      <c r="S38" s="4">
        <v>1.78</v>
      </c>
      <c r="T38" s="6">
        <v>4.7E-2</v>
      </c>
      <c r="U38" s="6">
        <v>0.80800000000000005</v>
      </c>
      <c r="V38" s="6">
        <v>0.41299999999999998</v>
      </c>
      <c r="W38" s="6">
        <v>8.9999999999999993E-3</v>
      </c>
      <c r="X38" s="6">
        <v>8.0229999999999997</v>
      </c>
      <c r="Y38" s="6">
        <v>2.9929999999999999</v>
      </c>
      <c r="Z38" s="5" t="s">
        <v>10</v>
      </c>
      <c r="AA38" s="6">
        <v>1.964</v>
      </c>
      <c r="AB38" s="5" t="s">
        <v>10</v>
      </c>
      <c r="AC38" s="6">
        <v>1.7370000000000001</v>
      </c>
      <c r="AD38" s="6">
        <v>4.1000000000000002E-2</v>
      </c>
      <c r="AE38" s="6">
        <v>4.7E-2</v>
      </c>
      <c r="AF38" s="6">
        <v>0.80700000000000005</v>
      </c>
      <c r="AG38" s="6">
        <v>0.41199999999999998</v>
      </c>
      <c r="AH38" s="6">
        <v>8.9999999999999993E-3</v>
      </c>
      <c r="AI38" s="6">
        <v>8.0090000000000003</v>
      </c>
      <c r="AJ38" s="6" t="s">
        <v>10</v>
      </c>
      <c r="AK38" s="5">
        <f t="shared" si="0"/>
        <v>59.407259407259403</v>
      </c>
      <c r="AL38" s="5">
        <f t="shared" si="1"/>
        <v>26.873126873126875</v>
      </c>
      <c r="AM38" s="5">
        <f t="shared" si="2"/>
        <v>13.719613719613719</v>
      </c>
    </row>
    <row r="39" spans="1:39" ht="15.75">
      <c r="A39" s="2" t="s">
        <v>25</v>
      </c>
      <c r="B39" s="2" t="s">
        <v>39</v>
      </c>
      <c r="C39" s="2">
        <v>345</v>
      </c>
      <c r="D39" s="3">
        <v>5806</v>
      </c>
      <c r="E39" s="4">
        <v>38.840000000000003</v>
      </c>
      <c r="F39" s="5" t="s">
        <v>10</v>
      </c>
      <c r="G39" s="4">
        <v>22.08</v>
      </c>
      <c r="H39" s="5" t="s">
        <v>10</v>
      </c>
      <c r="I39" s="4">
        <v>26.48</v>
      </c>
      <c r="J39" s="4">
        <v>0.69</v>
      </c>
      <c r="K39" s="4">
        <v>7.2</v>
      </c>
      <c r="L39" s="4">
        <v>5.03</v>
      </c>
      <c r="M39" s="4">
        <v>0.02</v>
      </c>
      <c r="N39" s="4">
        <v>100.34</v>
      </c>
      <c r="O39" s="4">
        <v>2.996</v>
      </c>
      <c r="P39" s="5" t="s">
        <v>10</v>
      </c>
      <c r="Q39" s="4">
        <v>2.0070000000000001</v>
      </c>
      <c r="R39" s="5" t="s">
        <v>10</v>
      </c>
      <c r="S39" s="4">
        <v>1.708</v>
      </c>
      <c r="T39" s="6">
        <v>4.4999999999999998E-2</v>
      </c>
      <c r="U39" s="6">
        <v>0.82799999999999996</v>
      </c>
      <c r="V39" s="6">
        <v>0.41599999999999998</v>
      </c>
      <c r="W39" s="6">
        <v>3.0000000000000001E-3</v>
      </c>
      <c r="X39" s="6">
        <v>8.0020000000000007</v>
      </c>
      <c r="Y39" s="6">
        <v>2.996</v>
      </c>
      <c r="Z39" s="5" t="s">
        <v>10</v>
      </c>
      <c r="AA39" s="6">
        <v>2.0070000000000001</v>
      </c>
      <c r="AB39" s="5" t="s">
        <v>10</v>
      </c>
      <c r="AC39" s="6">
        <v>1.708</v>
      </c>
      <c r="AD39" s="6" t="s">
        <v>10</v>
      </c>
      <c r="AE39" s="6">
        <v>4.4999999999999998E-2</v>
      </c>
      <c r="AF39" s="6">
        <v>0.82799999999999996</v>
      </c>
      <c r="AG39" s="6">
        <v>0.41599999999999998</v>
      </c>
      <c r="AH39" s="6">
        <v>3.0000000000000001E-3</v>
      </c>
      <c r="AI39" s="6">
        <v>8.0030000000000001</v>
      </c>
      <c r="AJ39" s="6">
        <v>-2E-3</v>
      </c>
      <c r="AK39" s="5">
        <f t="shared" si="0"/>
        <v>58.491825158491828</v>
      </c>
      <c r="AL39" s="5">
        <f t="shared" si="1"/>
        <v>27.627627627627625</v>
      </c>
      <c r="AM39" s="5">
        <f t="shared" si="2"/>
        <v>13.880547213880547</v>
      </c>
    </row>
    <row r="40" spans="1:39" ht="15.75">
      <c r="A40" s="2" t="s">
        <v>25</v>
      </c>
      <c r="B40" s="2" t="s">
        <v>39</v>
      </c>
      <c r="C40" s="2">
        <v>347</v>
      </c>
      <c r="D40" s="3">
        <v>5826</v>
      </c>
      <c r="E40" s="4">
        <v>37.51</v>
      </c>
      <c r="F40" s="5" t="s">
        <v>10</v>
      </c>
      <c r="G40" s="4">
        <v>21.27</v>
      </c>
      <c r="H40" s="5" t="s">
        <v>10</v>
      </c>
      <c r="I40" s="4">
        <v>25.99</v>
      </c>
      <c r="J40" s="4">
        <v>1.22</v>
      </c>
      <c r="K40" s="4">
        <v>6.62</v>
      </c>
      <c r="L40" s="4">
        <v>5.41</v>
      </c>
      <c r="M40" s="4" t="s">
        <v>10</v>
      </c>
      <c r="N40" s="4">
        <v>98.02</v>
      </c>
      <c r="O40" s="4">
        <v>2.98</v>
      </c>
      <c r="P40" s="5" t="s">
        <v>10</v>
      </c>
      <c r="Q40" s="4">
        <v>1.9910000000000001</v>
      </c>
      <c r="R40" s="5" t="s">
        <v>10</v>
      </c>
      <c r="S40" s="4">
        <v>1.7270000000000001</v>
      </c>
      <c r="T40" s="6">
        <v>8.2000000000000003E-2</v>
      </c>
      <c r="U40" s="6">
        <v>0.78400000000000003</v>
      </c>
      <c r="V40" s="6">
        <v>0.46</v>
      </c>
      <c r="W40" s="6" t="s">
        <v>10</v>
      </c>
      <c r="X40" s="6">
        <v>8.0239999999999991</v>
      </c>
      <c r="Y40" s="6">
        <v>2.9710000000000001</v>
      </c>
      <c r="Z40" s="5" t="s">
        <v>10</v>
      </c>
      <c r="AA40" s="6">
        <v>1.9850000000000001</v>
      </c>
      <c r="AB40" s="5" t="s">
        <v>10</v>
      </c>
      <c r="AC40" s="6">
        <v>1.6479999999999999</v>
      </c>
      <c r="AD40" s="6">
        <v>7.2999999999999995E-2</v>
      </c>
      <c r="AE40" s="6">
        <v>8.2000000000000003E-2</v>
      </c>
      <c r="AF40" s="6">
        <v>0.78200000000000003</v>
      </c>
      <c r="AG40" s="6">
        <v>0.45900000000000002</v>
      </c>
      <c r="AH40" s="6" t="s">
        <v>10</v>
      </c>
      <c r="AI40" s="6">
        <v>8</v>
      </c>
      <c r="AJ40" s="6" t="s">
        <v>10</v>
      </c>
      <c r="AK40" s="5">
        <f t="shared" si="0"/>
        <v>58.229552339279699</v>
      </c>
      <c r="AL40" s="5">
        <f t="shared" si="1"/>
        <v>26.321104005385394</v>
      </c>
      <c r="AM40" s="5">
        <f t="shared" si="2"/>
        <v>15.4493436553349</v>
      </c>
    </row>
    <row r="41" spans="1:39" ht="15.75">
      <c r="A41" s="2" t="s">
        <v>25</v>
      </c>
      <c r="B41" s="2" t="s">
        <v>39</v>
      </c>
      <c r="C41" s="2">
        <v>347</v>
      </c>
      <c r="D41" s="3">
        <v>5827</v>
      </c>
      <c r="E41" s="4">
        <v>37.89</v>
      </c>
      <c r="F41" s="5" t="s">
        <v>10</v>
      </c>
      <c r="G41" s="4">
        <v>21.15</v>
      </c>
      <c r="H41" s="5" t="s">
        <v>10</v>
      </c>
      <c r="I41" s="4">
        <v>25.93</v>
      </c>
      <c r="J41" s="4">
        <v>1.49</v>
      </c>
      <c r="K41" s="4">
        <v>6.53</v>
      </c>
      <c r="L41" s="4">
        <v>6.11</v>
      </c>
      <c r="M41" s="4">
        <v>0.03</v>
      </c>
      <c r="N41" s="4">
        <v>99.13</v>
      </c>
      <c r="O41" s="4">
        <v>2.9830000000000001</v>
      </c>
      <c r="P41" s="5" t="s">
        <v>10</v>
      </c>
      <c r="Q41" s="4">
        <v>1.962</v>
      </c>
      <c r="R41" s="5" t="s">
        <v>10</v>
      </c>
      <c r="S41" s="4">
        <v>1.7070000000000001</v>
      </c>
      <c r="T41" s="6">
        <v>9.9000000000000005E-2</v>
      </c>
      <c r="U41" s="6">
        <v>0.76600000000000001</v>
      </c>
      <c r="V41" s="6">
        <v>0.51500000000000001</v>
      </c>
      <c r="W41" s="6">
        <v>5.0000000000000001E-3</v>
      </c>
      <c r="X41" s="6">
        <v>8.0380000000000003</v>
      </c>
      <c r="Y41" s="6">
        <v>2.97</v>
      </c>
      <c r="Z41" s="5" t="s">
        <v>10</v>
      </c>
      <c r="AA41" s="6">
        <v>1.954</v>
      </c>
      <c r="AB41" s="5" t="s">
        <v>10</v>
      </c>
      <c r="AC41" s="6">
        <v>1.6</v>
      </c>
      <c r="AD41" s="6">
        <v>0.1</v>
      </c>
      <c r="AE41" s="6">
        <v>9.9000000000000005E-2</v>
      </c>
      <c r="AF41" s="6">
        <v>0.76300000000000001</v>
      </c>
      <c r="AG41" s="6">
        <v>0.51300000000000001</v>
      </c>
      <c r="AH41" s="6">
        <v>5.0000000000000001E-3</v>
      </c>
      <c r="AI41" s="6">
        <v>8.0050000000000008</v>
      </c>
      <c r="AJ41" s="6" t="s">
        <v>10</v>
      </c>
      <c r="AK41" s="5">
        <f t="shared" si="0"/>
        <v>57.109243697478995</v>
      </c>
      <c r="AL41" s="5">
        <f t="shared" si="1"/>
        <v>25.647058823529413</v>
      </c>
      <c r="AM41" s="5">
        <f t="shared" si="2"/>
        <v>17.243697478991592</v>
      </c>
    </row>
    <row r="42" spans="1:39" ht="15.75">
      <c r="A42" s="2" t="s">
        <v>25</v>
      </c>
      <c r="B42" s="2" t="s">
        <v>39</v>
      </c>
      <c r="C42" s="2">
        <v>347</v>
      </c>
      <c r="D42" s="3">
        <v>5828</v>
      </c>
      <c r="E42" s="4">
        <v>38.26</v>
      </c>
      <c r="F42" s="5" t="s">
        <v>10</v>
      </c>
      <c r="G42" s="4">
        <v>21.26</v>
      </c>
      <c r="H42" s="5" t="s">
        <v>10</v>
      </c>
      <c r="I42" s="4">
        <v>26.19</v>
      </c>
      <c r="J42" s="4">
        <v>0.99</v>
      </c>
      <c r="K42" s="4">
        <v>6.92</v>
      </c>
      <c r="L42" s="4">
        <v>5.7</v>
      </c>
      <c r="M42" s="4" t="s">
        <v>10</v>
      </c>
      <c r="N42" s="4">
        <v>99.32</v>
      </c>
      <c r="O42" s="4">
        <v>2.996</v>
      </c>
      <c r="P42" s="5" t="s">
        <v>10</v>
      </c>
      <c r="Q42" s="4">
        <v>1.962</v>
      </c>
      <c r="R42" s="5" t="s">
        <v>10</v>
      </c>
      <c r="S42" s="4">
        <v>1.7150000000000001</v>
      </c>
      <c r="T42" s="6">
        <v>6.6000000000000003E-2</v>
      </c>
      <c r="U42" s="6">
        <v>0.80800000000000005</v>
      </c>
      <c r="V42" s="6">
        <v>0.47799999999999998</v>
      </c>
      <c r="W42" s="6" t="s">
        <v>10</v>
      </c>
      <c r="X42" s="6">
        <v>8.0239999999999991</v>
      </c>
      <c r="Y42" s="6">
        <v>2.9870000000000001</v>
      </c>
      <c r="Z42" s="5" t="s">
        <v>10</v>
      </c>
      <c r="AA42" s="6">
        <v>1.956</v>
      </c>
      <c r="AB42" s="5" t="s">
        <v>10</v>
      </c>
      <c r="AC42" s="6">
        <v>1.639</v>
      </c>
      <c r="AD42" s="6">
        <v>7.0999999999999994E-2</v>
      </c>
      <c r="AE42" s="6">
        <v>6.5000000000000002E-2</v>
      </c>
      <c r="AF42" s="6">
        <v>0.80500000000000005</v>
      </c>
      <c r="AG42" s="6">
        <v>0.47699999999999998</v>
      </c>
      <c r="AH42" s="6" t="s">
        <v>10</v>
      </c>
      <c r="AI42" s="6">
        <v>8</v>
      </c>
      <c r="AJ42" s="6" t="s">
        <v>10</v>
      </c>
      <c r="AK42" s="5">
        <f t="shared" si="0"/>
        <v>57.066309444072338</v>
      </c>
      <c r="AL42" s="5">
        <f t="shared" si="1"/>
        <v>26.959142665773616</v>
      </c>
      <c r="AM42" s="5">
        <f t="shared" si="2"/>
        <v>15.974547890154042</v>
      </c>
    </row>
    <row r="43" spans="1:39" ht="15.75">
      <c r="A43" s="2" t="s">
        <v>25</v>
      </c>
      <c r="B43" s="2" t="s">
        <v>39</v>
      </c>
      <c r="C43" s="2">
        <v>347</v>
      </c>
      <c r="D43" s="3">
        <v>5829</v>
      </c>
      <c r="E43" s="4">
        <v>38.479999999999997</v>
      </c>
      <c r="F43" s="5" t="s">
        <v>10</v>
      </c>
      <c r="G43" s="4">
        <v>21.73</v>
      </c>
      <c r="H43" s="5" t="s">
        <v>10</v>
      </c>
      <c r="I43" s="4">
        <v>26.49</v>
      </c>
      <c r="J43" s="4">
        <v>0.81</v>
      </c>
      <c r="K43" s="4">
        <v>7.08</v>
      </c>
      <c r="L43" s="4">
        <v>5.43</v>
      </c>
      <c r="M43" s="4" t="s">
        <v>10</v>
      </c>
      <c r="N43" s="4">
        <v>100.02</v>
      </c>
      <c r="O43" s="4">
        <v>2.9870000000000001</v>
      </c>
      <c r="P43" s="5" t="s">
        <v>10</v>
      </c>
      <c r="Q43" s="4">
        <v>1.988</v>
      </c>
      <c r="R43" s="5" t="s">
        <v>10</v>
      </c>
      <c r="S43" s="4">
        <v>1.72</v>
      </c>
      <c r="T43" s="6">
        <v>5.2999999999999999E-2</v>
      </c>
      <c r="U43" s="6">
        <v>0.81899999999999995</v>
      </c>
      <c r="V43" s="6">
        <v>0.45200000000000001</v>
      </c>
      <c r="W43" s="6" t="s">
        <v>10</v>
      </c>
      <c r="X43" s="6">
        <v>8.0190000000000001</v>
      </c>
      <c r="Y43" s="6">
        <v>2.98</v>
      </c>
      <c r="Z43" s="5" t="s">
        <v>10</v>
      </c>
      <c r="AA43" s="6">
        <v>1.9830000000000001</v>
      </c>
      <c r="AB43" s="5" t="s">
        <v>10</v>
      </c>
      <c r="AC43" s="6">
        <v>1.659</v>
      </c>
      <c r="AD43" s="6">
        <v>5.7000000000000002E-2</v>
      </c>
      <c r="AE43" s="6">
        <v>5.2999999999999999E-2</v>
      </c>
      <c r="AF43" s="6">
        <v>0.81699999999999995</v>
      </c>
      <c r="AG43" s="6">
        <v>0.45100000000000001</v>
      </c>
      <c r="AH43" s="6" t="s">
        <v>10</v>
      </c>
      <c r="AI43" s="6">
        <v>8</v>
      </c>
      <c r="AJ43" s="6" t="s">
        <v>10</v>
      </c>
      <c r="AK43" s="5">
        <f t="shared" si="0"/>
        <v>57.449664429530202</v>
      </c>
      <c r="AL43" s="5">
        <f t="shared" si="1"/>
        <v>27.416107382550337</v>
      </c>
      <c r="AM43" s="5">
        <f t="shared" si="2"/>
        <v>15.134228187919462</v>
      </c>
    </row>
    <row r="44" spans="1:39" ht="15.75">
      <c r="A44" s="2" t="s">
        <v>25</v>
      </c>
      <c r="B44" s="2" t="s">
        <v>39</v>
      </c>
      <c r="C44" s="2">
        <v>347</v>
      </c>
      <c r="D44" s="3">
        <v>5830</v>
      </c>
      <c r="E44" s="4">
        <v>38.19</v>
      </c>
      <c r="F44" s="5" t="s">
        <v>10</v>
      </c>
      <c r="G44" s="4">
        <v>21.71</v>
      </c>
      <c r="H44" s="5" t="s">
        <v>10</v>
      </c>
      <c r="I44" s="4">
        <v>27.91</v>
      </c>
      <c r="J44" s="4">
        <v>0.51</v>
      </c>
      <c r="K44" s="4">
        <v>6.73</v>
      </c>
      <c r="L44" s="4">
        <v>5.0999999999999996</v>
      </c>
      <c r="M44" s="4" t="s">
        <v>10</v>
      </c>
      <c r="N44" s="4">
        <v>100.15</v>
      </c>
      <c r="O44" s="4">
        <v>2.9750000000000001</v>
      </c>
      <c r="P44" s="5" t="s">
        <v>10</v>
      </c>
      <c r="Q44" s="4">
        <v>1.9930000000000001</v>
      </c>
      <c r="R44" s="5" t="s">
        <v>10</v>
      </c>
      <c r="S44" s="4">
        <v>1.8180000000000001</v>
      </c>
      <c r="T44" s="6">
        <v>3.4000000000000002E-2</v>
      </c>
      <c r="U44" s="6">
        <v>0.78200000000000003</v>
      </c>
      <c r="V44" s="6">
        <v>0.42599999999999999</v>
      </c>
      <c r="W44" s="6" t="s">
        <v>10</v>
      </c>
      <c r="X44" s="6">
        <v>8.0280000000000005</v>
      </c>
      <c r="Y44" s="6">
        <v>2.9649999999999999</v>
      </c>
      <c r="Z44" s="5" t="s">
        <v>10</v>
      </c>
      <c r="AA44" s="6">
        <v>1.986</v>
      </c>
      <c r="AB44" s="5" t="s">
        <v>10</v>
      </c>
      <c r="AC44" s="6">
        <v>1.728</v>
      </c>
      <c r="AD44" s="6">
        <v>8.4000000000000005E-2</v>
      </c>
      <c r="AE44" s="6">
        <v>3.4000000000000002E-2</v>
      </c>
      <c r="AF44" s="6">
        <v>0.77900000000000003</v>
      </c>
      <c r="AG44" s="6">
        <v>0.42399999999999999</v>
      </c>
      <c r="AH44" s="6" t="s">
        <v>10</v>
      </c>
      <c r="AI44" s="6">
        <v>8</v>
      </c>
      <c r="AJ44" s="6" t="s">
        <v>10</v>
      </c>
      <c r="AK44" s="5">
        <f t="shared" si="0"/>
        <v>59.426644182124789</v>
      </c>
      <c r="AL44" s="5">
        <f t="shared" si="1"/>
        <v>26.273187183811132</v>
      </c>
      <c r="AM44" s="5">
        <f t="shared" si="2"/>
        <v>14.300168634064079</v>
      </c>
    </row>
    <row r="45" spans="1:39" ht="15.75">
      <c r="A45" s="2" t="s">
        <v>25</v>
      </c>
      <c r="B45" s="2" t="s">
        <v>39</v>
      </c>
      <c r="C45" s="2">
        <v>348</v>
      </c>
      <c r="D45" s="3">
        <v>5840</v>
      </c>
      <c r="E45" s="4">
        <v>36.06</v>
      </c>
      <c r="F45" s="5" t="s">
        <v>10</v>
      </c>
      <c r="G45" s="4">
        <v>20.58</v>
      </c>
      <c r="H45" s="5" t="s">
        <v>10</v>
      </c>
      <c r="I45" s="4">
        <v>26.83</v>
      </c>
      <c r="J45" s="4">
        <v>0.62</v>
      </c>
      <c r="K45" s="4">
        <v>6.6</v>
      </c>
      <c r="L45" s="4">
        <v>4.4400000000000004</v>
      </c>
      <c r="M45" s="4">
        <v>0.1</v>
      </c>
      <c r="N45" s="4">
        <v>95.23</v>
      </c>
      <c r="O45" s="4">
        <v>2.9609999999999999</v>
      </c>
      <c r="P45" s="5" t="s">
        <v>10</v>
      </c>
      <c r="Q45" s="4">
        <v>1.9910000000000001</v>
      </c>
      <c r="R45" s="5" t="s">
        <v>10</v>
      </c>
      <c r="S45" s="4">
        <v>1.8420000000000001</v>
      </c>
      <c r="T45" s="6">
        <v>4.2999999999999997E-2</v>
      </c>
      <c r="U45" s="6">
        <v>0.80800000000000005</v>
      </c>
      <c r="V45" s="6">
        <v>0.39100000000000001</v>
      </c>
      <c r="W45" s="6">
        <v>1.6E-2</v>
      </c>
      <c r="X45" s="6">
        <v>8.0519999999999996</v>
      </c>
      <c r="Y45" s="6">
        <v>2.9470000000000001</v>
      </c>
      <c r="Z45" s="5" t="s">
        <v>10</v>
      </c>
      <c r="AA45" s="6">
        <v>1.9830000000000001</v>
      </c>
      <c r="AB45" s="5" t="s">
        <v>10</v>
      </c>
      <c r="AC45" s="6">
        <v>1.7270000000000001</v>
      </c>
      <c r="AD45" s="6">
        <v>0.107</v>
      </c>
      <c r="AE45" s="6">
        <v>4.2999999999999997E-2</v>
      </c>
      <c r="AF45" s="6">
        <v>0.80400000000000005</v>
      </c>
      <c r="AG45" s="6">
        <v>0.38900000000000001</v>
      </c>
      <c r="AH45" s="6">
        <v>1.6E-2</v>
      </c>
      <c r="AI45" s="6">
        <v>8.016</v>
      </c>
      <c r="AJ45" s="6" t="s">
        <v>10</v>
      </c>
      <c r="AK45" s="5">
        <f t="shared" si="0"/>
        <v>59.736753290583863</v>
      </c>
      <c r="AL45" s="5">
        <f t="shared" si="1"/>
        <v>27.134660816739792</v>
      </c>
      <c r="AM45" s="5">
        <f t="shared" si="2"/>
        <v>13.128585892676341</v>
      </c>
    </row>
    <row r="46" spans="1:39" ht="15.75">
      <c r="A46" s="2" t="s">
        <v>25</v>
      </c>
      <c r="B46" s="2" t="s">
        <v>39</v>
      </c>
      <c r="C46" s="2">
        <v>348</v>
      </c>
      <c r="D46" s="3">
        <v>5848</v>
      </c>
      <c r="E46" s="4">
        <v>36.33</v>
      </c>
      <c r="F46" s="5" t="s">
        <v>10</v>
      </c>
      <c r="G46" s="4">
        <v>20.58</v>
      </c>
      <c r="H46" s="5" t="s">
        <v>10</v>
      </c>
      <c r="I46" s="4">
        <v>26.85</v>
      </c>
      <c r="J46" s="4">
        <v>0.67</v>
      </c>
      <c r="K46" s="4">
        <v>6.61</v>
      </c>
      <c r="L46" s="4">
        <v>4.37</v>
      </c>
      <c r="M46" s="4" t="s">
        <v>10</v>
      </c>
      <c r="N46" s="4">
        <v>95.41</v>
      </c>
      <c r="O46" s="4">
        <v>2.9740000000000002</v>
      </c>
      <c r="P46" s="5" t="s">
        <v>10</v>
      </c>
      <c r="Q46" s="4">
        <v>1.9850000000000001</v>
      </c>
      <c r="R46" s="5" t="s">
        <v>10</v>
      </c>
      <c r="S46" s="4">
        <v>1.8380000000000001</v>
      </c>
      <c r="T46" s="6">
        <v>4.5999999999999999E-2</v>
      </c>
      <c r="U46" s="6">
        <v>0.80700000000000005</v>
      </c>
      <c r="V46" s="6">
        <v>0.38300000000000001</v>
      </c>
      <c r="W46" s="6" t="s">
        <v>10</v>
      </c>
      <c r="X46" s="6">
        <v>8.0340000000000007</v>
      </c>
      <c r="Y46" s="6">
        <v>2.9609999999999999</v>
      </c>
      <c r="Z46" s="5" t="s">
        <v>10</v>
      </c>
      <c r="AA46" s="6">
        <v>1.9770000000000001</v>
      </c>
      <c r="AB46" s="5" t="s">
        <v>10</v>
      </c>
      <c r="AC46" s="6">
        <v>1.73</v>
      </c>
      <c r="AD46" s="6">
        <v>0.1</v>
      </c>
      <c r="AE46" s="6">
        <v>4.5999999999999999E-2</v>
      </c>
      <c r="AF46" s="6">
        <v>0.80300000000000005</v>
      </c>
      <c r="AG46" s="6">
        <v>0.38200000000000001</v>
      </c>
      <c r="AH46" s="6" t="s">
        <v>10</v>
      </c>
      <c r="AI46" s="6">
        <v>8</v>
      </c>
      <c r="AJ46" s="6" t="s">
        <v>10</v>
      </c>
      <c r="AK46" s="5">
        <f t="shared" si="0"/>
        <v>59.979736575481247</v>
      </c>
      <c r="AL46" s="5">
        <f t="shared" si="1"/>
        <v>27.119216480918606</v>
      </c>
      <c r="AM46" s="5">
        <f t="shared" si="2"/>
        <v>12.90104694360015</v>
      </c>
    </row>
    <row r="47" spans="1:39" ht="15.75">
      <c r="A47" s="2" t="s">
        <v>25</v>
      </c>
      <c r="B47" s="2" t="s">
        <v>39</v>
      </c>
      <c r="C47" s="2">
        <v>349</v>
      </c>
      <c r="D47" s="3">
        <v>5851</v>
      </c>
      <c r="E47" s="4">
        <v>38.15</v>
      </c>
      <c r="F47" s="5" t="s">
        <v>10</v>
      </c>
      <c r="G47" s="4">
        <v>21.57</v>
      </c>
      <c r="H47" s="5" t="s">
        <v>10</v>
      </c>
      <c r="I47" s="4">
        <v>28.41</v>
      </c>
      <c r="J47" s="4">
        <v>0.91</v>
      </c>
      <c r="K47" s="4">
        <v>6.15</v>
      </c>
      <c r="L47" s="4">
        <v>4.62</v>
      </c>
      <c r="M47" s="4">
        <v>0.02</v>
      </c>
      <c r="N47" s="4">
        <v>99.83</v>
      </c>
      <c r="O47" s="4">
        <v>2.99</v>
      </c>
      <c r="P47" s="5" t="s">
        <v>10</v>
      </c>
      <c r="Q47" s="4">
        <v>1.9930000000000001</v>
      </c>
      <c r="R47" s="5" t="s">
        <v>10</v>
      </c>
      <c r="S47" s="4">
        <v>1.8620000000000001</v>
      </c>
      <c r="T47" s="6">
        <v>0.06</v>
      </c>
      <c r="U47" s="6">
        <v>0.71899999999999997</v>
      </c>
      <c r="V47" s="6">
        <v>0.38800000000000001</v>
      </c>
      <c r="W47" s="6">
        <v>3.0000000000000001E-3</v>
      </c>
      <c r="X47" s="6">
        <v>8.0150000000000006</v>
      </c>
      <c r="Y47" s="6">
        <v>2.9860000000000002</v>
      </c>
      <c r="Z47" s="5" t="s">
        <v>10</v>
      </c>
      <c r="AA47" s="6">
        <v>1.99</v>
      </c>
      <c r="AB47" s="5" t="s">
        <v>10</v>
      </c>
      <c r="AC47" s="6">
        <v>1.823</v>
      </c>
      <c r="AD47" s="6">
        <v>3.5999999999999997E-2</v>
      </c>
      <c r="AE47" s="6">
        <v>0.06</v>
      </c>
      <c r="AF47" s="6">
        <v>0.71799999999999997</v>
      </c>
      <c r="AG47" s="6">
        <v>0.38700000000000001</v>
      </c>
      <c r="AH47" s="6">
        <v>3.0000000000000001E-3</v>
      </c>
      <c r="AI47" s="6">
        <v>8.0030000000000001</v>
      </c>
      <c r="AJ47" s="6" t="s">
        <v>10</v>
      </c>
      <c r="AK47" s="5">
        <f t="shared" si="0"/>
        <v>63.018741633199461</v>
      </c>
      <c r="AL47" s="5">
        <f t="shared" si="1"/>
        <v>24.029451137884873</v>
      </c>
      <c r="AM47" s="5">
        <f t="shared" si="2"/>
        <v>12.951807228915669</v>
      </c>
    </row>
    <row r="48" spans="1:39" ht="15.75">
      <c r="A48" s="2" t="s">
        <v>25</v>
      </c>
      <c r="B48" s="2" t="s">
        <v>39</v>
      </c>
      <c r="C48" s="2">
        <v>349</v>
      </c>
      <c r="D48" s="3">
        <v>5852</v>
      </c>
      <c r="E48" s="4">
        <v>38.22</v>
      </c>
      <c r="F48" s="5" t="s">
        <v>10</v>
      </c>
      <c r="G48" s="4">
        <v>21.58</v>
      </c>
      <c r="H48" s="5" t="s">
        <v>10</v>
      </c>
      <c r="I48" s="4">
        <v>26.38</v>
      </c>
      <c r="J48" s="4">
        <v>0.79</v>
      </c>
      <c r="K48" s="4">
        <v>7.2</v>
      </c>
      <c r="L48" s="4">
        <v>5.1100000000000003</v>
      </c>
      <c r="M48" s="4" t="s">
        <v>10</v>
      </c>
      <c r="N48" s="4">
        <v>99.28</v>
      </c>
      <c r="O48" s="4">
        <v>2.9870000000000001</v>
      </c>
      <c r="P48" s="5" t="s">
        <v>10</v>
      </c>
      <c r="Q48" s="4">
        <v>1.988</v>
      </c>
      <c r="R48" s="5" t="s">
        <v>10</v>
      </c>
      <c r="S48" s="4">
        <v>1.724</v>
      </c>
      <c r="T48" s="6">
        <v>5.1999999999999998E-2</v>
      </c>
      <c r="U48" s="6">
        <v>0.83899999999999997</v>
      </c>
      <c r="V48" s="6">
        <v>0.42799999999999999</v>
      </c>
      <c r="W48" s="6" t="s">
        <v>10</v>
      </c>
      <c r="X48" s="6">
        <v>8.0190000000000001</v>
      </c>
      <c r="Y48" s="6">
        <v>2.98</v>
      </c>
      <c r="Z48" s="5" t="s">
        <v>10</v>
      </c>
      <c r="AA48" s="6">
        <v>1.9830000000000001</v>
      </c>
      <c r="AB48" s="5" t="s">
        <v>10</v>
      </c>
      <c r="AC48" s="6">
        <v>1.6639999999999999</v>
      </c>
      <c r="AD48" s="6">
        <v>5.6000000000000001E-2</v>
      </c>
      <c r="AE48" s="6">
        <v>5.1999999999999998E-2</v>
      </c>
      <c r="AF48" s="6">
        <v>0.83699999999999997</v>
      </c>
      <c r="AG48" s="6">
        <v>0.42699999999999999</v>
      </c>
      <c r="AH48" s="6" t="s">
        <v>10</v>
      </c>
      <c r="AI48" s="6">
        <v>8</v>
      </c>
      <c r="AJ48" s="6" t="s">
        <v>10</v>
      </c>
      <c r="AK48" s="5">
        <f t="shared" si="0"/>
        <v>57.583892617449663</v>
      </c>
      <c r="AL48" s="5">
        <f t="shared" si="1"/>
        <v>28.087248322147651</v>
      </c>
      <c r="AM48" s="5">
        <f t="shared" si="2"/>
        <v>14.328859060402692</v>
      </c>
    </row>
    <row r="49" spans="1:39" ht="15.75">
      <c r="A49" s="2" t="s">
        <v>25</v>
      </c>
      <c r="B49" s="2" t="s">
        <v>39</v>
      </c>
      <c r="C49" s="2">
        <v>349</v>
      </c>
      <c r="D49" s="3">
        <v>5853</v>
      </c>
      <c r="E49" s="4">
        <v>38</v>
      </c>
      <c r="F49" s="5" t="s">
        <v>10</v>
      </c>
      <c r="G49" s="4">
        <v>21.53</v>
      </c>
      <c r="H49" s="5" t="s">
        <v>10</v>
      </c>
      <c r="I49" s="4">
        <v>26.08</v>
      </c>
      <c r="J49" s="4">
        <v>0.84</v>
      </c>
      <c r="K49" s="4">
        <v>6.94</v>
      </c>
      <c r="L49" s="4">
        <v>5.51</v>
      </c>
      <c r="M49" s="4">
        <v>0.09</v>
      </c>
      <c r="N49" s="4">
        <v>98.99</v>
      </c>
      <c r="O49" s="4">
        <v>2.9820000000000002</v>
      </c>
      <c r="P49" s="5" t="s">
        <v>10</v>
      </c>
      <c r="Q49" s="4">
        <v>1.9910000000000001</v>
      </c>
      <c r="R49" s="5" t="s">
        <v>10</v>
      </c>
      <c r="S49" s="4">
        <v>1.712</v>
      </c>
      <c r="T49" s="6">
        <v>5.6000000000000001E-2</v>
      </c>
      <c r="U49" s="6">
        <v>0.81200000000000006</v>
      </c>
      <c r="V49" s="6">
        <v>0.46300000000000002</v>
      </c>
      <c r="W49" s="6">
        <v>1.4E-2</v>
      </c>
      <c r="X49" s="6">
        <v>8.0289999999999999</v>
      </c>
      <c r="Y49" s="6">
        <v>2.976</v>
      </c>
      <c r="Z49" s="5" t="s">
        <v>10</v>
      </c>
      <c r="AA49" s="6">
        <v>1.9870000000000001</v>
      </c>
      <c r="AB49" s="5" t="s">
        <v>10</v>
      </c>
      <c r="AC49" s="6">
        <v>1.661</v>
      </c>
      <c r="AD49" s="6">
        <v>4.7E-2</v>
      </c>
      <c r="AE49" s="6">
        <v>5.6000000000000001E-2</v>
      </c>
      <c r="AF49" s="6">
        <v>0.81</v>
      </c>
      <c r="AG49" s="6">
        <v>0.46200000000000002</v>
      </c>
      <c r="AH49" s="6">
        <v>1.4E-2</v>
      </c>
      <c r="AI49" s="6">
        <v>8.0139999999999993</v>
      </c>
      <c r="AJ49" s="6" t="s">
        <v>10</v>
      </c>
      <c r="AK49" s="5">
        <f t="shared" si="0"/>
        <v>57.443961191033786</v>
      </c>
      <c r="AL49" s="5">
        <f t="shared" si="1"/>
        <v>27.09936433589829</v>
      </c>
      <c r="AM49" s="5">
        <f t="shared" si="2"/>
        <v>15.45667447306792</v>
      </c>
    </row>
    <row r="50" spans="1:39" ht="15.75">
      <c r="A50" s="2" t="s">
        <v>25</v>
      </c>
      <c r="B50" s="2" t="s">
        <v>39</v>
      </c>
      <c r="C50" s="2">
        <v>349</v>
      </c>
      <c r="D50" s="3">
        <v>5854</v>
      </c>
      <c r="E50" s="4">
        <v>37.76</v>
      </c>
      <c r="F50" s="5" t="s">
        <v>10</v>
      </c>
      <c r="G50" s="4">
        <v>21.42</v>
      </c>
      <c r="H50" s="5" t="s">
        <v>10</v>
      </c>
      <c r="I50" s="4">
        <v>25.87</v>
      </c>
      <c r="J50" s="4">
        <v>0.85</v>
      </c>
      <c r="K50" s="4">
        <v>7</v>
      </c>
      <c r="L50" s="4">
        <v>5.71</v>
      </c>
      <c r="M50" s="4">
        <v>0.02</v>
      </c>
      <c r="N50" s="4">
        <v>98.63</v>
      </c>
      <c r="O50" s="4">
        <v>2.9750000000000001</v>
      </c>
      <c r="P50" s="5" t="s">
        <v>10</v>
      </c>
      <c r="Q50" s="4">
        <v>1.9890000000000001</v>
      </c>
      <c r="R50" s="5" t="s">
        <v>10</v>
      </c>
      <c r="S50" s="4">
        <v>1.7050000000000001</v>
      </c>
      <c r="T50" s="6">
        <v>5.7000000000000002E-2</v>
      </c>
      <c r="U50" s="6">
        <v>0.82199999999999995</v>
      </c>
      <c r="V50" s="6">
        <v>0.48199999999999998</v>
      </c>
      <c r="W50" s="6">
        <v>3.0000000000000001E-3</v>
      </c>
      <c r="X50" s="6">
        <v>8.032</v>
      </c>
      <c r="Y50" s="6">
        <v>2.964</v>
      </c>
      <c r="Z50" s="5" t="s">
        <v>10</v>
      </c>
      <c r="AA50" s="6">
        <v>1.982</v>
      </c>
      <c r="AB50" s="5" t="s">
        <v>10</v>
      </c>
      <c r="AC50" s="6">
        <v>1.611</v>
      </c>
      <c r="AD50" s="6">
        <v>8.6999999999999994E-2</v>
      </c>
      <c r="AE50" s="6">
        <v>5.7000000000000002E-2</v>
      </c>
      <c r="AF50" s="6">
        <v>0.81899999999999995</v>
      </c>
      <c r="AG50" s="6">
        <v>0.48</v>
      </c>
      <c r="AH50" s="6">
        <v>3.0000000000000001E-3</v>
      </c>
      <c r="AI50" s="6">
        <v>8.0030000000000001</v>
      </c>
      <c r="AJ50" s="6" t="s">
        <v>10</v>
      </c>
      <c r="AK50" s="5">
        <f t="shared" si="0"/>
        <v>56.218402426693629</v>
      </c>
      <c r="AL50" s="5">
        <f t="shared" si="1"/>
        <v>27.603640040444894</v>
      </c>
      <c r="AM50" s="5">
        <f t="shared" si="2"/>
        <v>16.177957532861484</v>
      </c>
    </row>
    <row r="51" spans="1:39" ht="15.75">
      <c r="A51" s="2" t="s">
        <v>25</v>
      </c>
      <c r="B51" s="2" t="s">
        <v>39</v>
      </c>
      <c r="C51" s="2">
        <v>349</v>
      </c>
      <c r="D51" s="3">
        <v>5855</v>
      </c>
      <c r="E51" s="4">
        <v>37.44</v>
      </c>
      <c r="F51" s="5" t="s">
        <v>10</v>
      </c>
      <c r="G51" s="4">
        <v>20.97</v>
      </c>
      <c r="H51" s="5" t="s">
        <v>10</v>
      </c>
      <c r="I51" s="4">
        <v>25.78</v>
      </c>
      <c r="J51" s="4">
        <v>0.84</v>
      </c>
      <c r="K51" s="4">
        <v>6.81</v>
      </c>
      <c r="L51" s="4">
        <v>5.67</v>
      </c>
      <c r="M51" s="4" t="s">
        <v>10</v>
      </c>
      <c r="N51" s="4">
        <v>97.51</v>
      </c>
      <c r="O51" s="4">
        <v>2.9860000000000002</v>
      </c>
      <c r="P51" s="5" t="s">
        <v>10</v>
      </c>
      <c r="Q51" s="4">
        <v>1.9710000000000001</v>
      </c>
      <c r="R51" s="5" t="s">
        <v>10</v>
      </c>
      <c r="S51" s="4">
        <v>1.72</v>
      </c>
      <c r="T51" s="6">
        <v>5.7000000000000002E-2</v>
      </c>
      <c r="U51" s="6">
        <v>0.81</v>
      </c>
      <c r="V51" s="6">
        <v>0.48499999999999999</v>
      </c>
      <c r="W51" s="6" t="s">
        <v>10</v>
      </c>
      <c r="X51" s="6">
        <v>8.0280000000000005</v>
      </c>
      <c r="Y51" s="6">
        <v>2.976</v>
      </c>
      <c r="Z51" s="5" t="s">
        <v>10</v>
      </c>
      <c r="AA51" s="6">
        <v>1.964</v>
      </c>
      <c r="AB51" s="5" t="s">
        <v>10</v>
      </c>
      <c r="AC51" s="6">
        <v>1.629</v>
      </c>
      <c r="AD51" s="6">
        <v>8.4000000000000005E-2</v>
      </c>
      <c r="AE51" s="6">
        <v>5.7000000000000002E-2</v>
      </c>
      <c r="AF51" s="6">
        <v>0.80700000000000005</v>
      </c>
      <c r="AG51" s="6">
        <v>0.48299999999999998</v>
      </c>
      <c r="AH51" s="6" t="s">
        <v>10</v>
      </c>
      <c r="AI51" s="6">
        <v>8</v>
      </c>
      <c r="AJ51" s="6" t="s">
        <v>10</v>
      </c>
      <c r="AK51" s="5">
        <f t="shared" si="0"/>
        <v>56.653225806451616</v>
      </c>
      <c r="AL51" s="5">
        <f t="shared" si="1"/>
        <v>27.116935483870968</v>
      </c>
      <c r="AM51" s="5">
        <f t="shared" si="2"/>
        <v>16.229838709677409</v>
      </c>
    </row>
    <row r="52" spans="1:39" ht="15.75">
      <c r="A52" s="2" t="s">
        <v>25</v>
      </c>
      <c r="B52" s="2" t="s">
        <v>39</v>
      </c>
      <c r="C52" s="2">
        <v>349</v>
      </c>
      <c r="D52" s="3">
        <v>5856</v>
      </c>
      <c r="E52" s="4">
        <v>37.369999999999997</v>
      </c>
      <c r="F52" s="5" t="s">
        <v>10</v>
      </c>
      <c r="G52" s="4">
        <v>20.87</v>
      </c>
      <c r="H52" s="5" t="s">
        <v>10</v>
      </c>
      <c r="I52" s="4">
        <v>25.79</v>
      </c>
      <c r="J52" s="4">
        <v>0.86</v>
      </c>
      <c r="K52" s="4">
        <v>6.97</v>
      </c>
      <c r="L52" s="4">
        <v>5.1100000000000003</v>
      </c>
      <c r="M52" s="4">
        <v>0.02</v>
      </c>
      <c r="N52" s="4">
        <v>96.99</v>
      </c>
      <c r="O52" s="4">
        <v>2.9929999999999999</v>
      </c>
      <c r="P52" s="5" t="s">
        <v>10</v>
      </c>
      <c r="Q52" s="4">
        <v>1.97</v>
      </c>
      <c r="R52" s="5" t="s">
        <v>10</v>
      </c>
      <c r="S52" s="4">
        <v>1.728</v>
      </c>
      <c r="T52" s="6">
        <v>5.8000000000000003E-2</v>
      </c>
      <c r="U52" s="6">
        <v>0.83199999999999996</v>
      </c>
      <c r="V52" s="6">
        <v>0.439</v>
      </c>
      <c r="W52" s="6">
        <v>3.0000000000000001E-3</v>
      </c>
      <c r="X52" s="6">
        <v>8.0229999999999997</v>
      </c>
      <c r="Y52" s="6">
        <v>2.9860000000000002</v>
      </c>
      <c r="Z52" s="5" t="s">
        <v>10</v>
      </c>
      <c r="AA52" s="6">
        <v>1.9650000000000001</v>
      </c>
      <c r="AB52" s="5" t="s">
        <v>10</v>
      </c>
      <c r="AC52" s="6">
        <v>1.663</v>
      </c>
      <c r="AD52" s="6">
        <v>0.06</v>
      </c>
      <c r="AE52" s="6">
        <v>5.8000000000000003E-2</v>
      </c>
      <c r="AF52" s="6">
        <v>0.83</v>
      </c>
      <c r="AG52" s="6">
        <v>0.437</v>
      </c>
      <c r="AH52" s="6">
        <v>3.0000000000000001E-3</v>
      </c>
      <c r="AI52" s="6">
        <v>8.0030000000000001</v>
      </c>
      <c r="AJ52" s="6" t="s">
        <v>10</v>
      </c>
      <c r="AK52" s="5">
        <f t="shared" si="0"/>
        <v>57.597054886211517</v>
      </c>
      <c r="AL52" s="5">
        <f t="shared" si="1"/>
        <v>27.777777777777779</v>
      </c>
      <c r="AM52" s="5">
        <f t="shared" si="2"/>
        <v>14.625167336010705</v>
      </c>
    </row>
    <row r="53" spans="1:39" ht="15.75">
      <c r="A53" s="2" t="s">
        <v>25</v>
      </c>
      <c r="B53" s="2" t="s">
        <v>39</v>
      </c>
      <c r="C53" s="2">
        <v>349</v>
      </c>
      <c r="D53" s="3">
        <v>5857</v>
      </c>
      <c r="E53" s="4">
        <v>36.18</v>
      </c>
      <c r="F53" s="5" t="s">
        <v>10</v>
      </c>
      <c r="G53" s="4">
        <v>20.38</v>
      </c>
      <c r="H53" s="5" t="s">
        <v>10</v>
      </c>
      <c r="I53" s="4">
        <v>26.7</v>
      </c>
      <c r="J53" s="4">
        <v>0.79</v>
      </c>
      <c r="K53" s="4">
        <v>5.93</v>
      </c>
      <c r="L53" s="4">
        <v>4.8899999999999997</v>
      </c>
      <c r="M53" s="4" t="s">
        <v>10</v>
      </c>
      <c r="N53" s="4">
        <v>94.87</v>
      </c>
      <c r="O53" s="4">
        <v>2.9849999999999999</v>
      </c>
      <c r="P53" s="5" t="s">
        <v>10</v>
      </c>
      <c r="Q53" s="4">
        <v>1.9810000000000001</v>
      </c>
      <c r="R53" s="5" t="s">
        <v>10</v>
      </c>
      <c r="S53" s="4">
        <v>1.8420000000000001</v>
      </c>
      <c r="T53" s="6">
        <v>5.5E-2</v>
      </c>
      <c r="U53" s="6">
        <v>0.72899999999999998</v>
      </c>
      <c r="V53" s="6">
        <v>0.432</v>
      </c>
      <c r="W53" s="6" t="s">
        <v>10</v>
      </c>
      <c r="X53" s="6">
        <v>8.0250000000000004</v>
      </c>
      <c r="Y53" s="6">
        <v>2.9750000000000001</v>
      </c>
      <c r="Z53" s="5" t="s">
        <v>10</v>
      </c>
      <c r="AA53" s="6">
        <v>1.9750000000000001</v>
      </c>
      <c r="AB53" s="5" t="s">
        <v>10</v>
      </c>
      <c r="AC53" s="6">
        <v>1.762</v>
      </c>
      <c r="AD53" s="6">
        <v>7.3999999999999996E-2</v>
      </c>
      <c r="AE53" s="6">
        <v>5.5E-2</v>
      </c>
      <c r="AF53" s="6">
        <v>0.72699999999999998</v>
      </c>
      <c r="AG53" s="6">
        <v>0.43099999999999999</v>
      </c>
      <c r="AH53" s="6" t="s">
        <v>10</v>
      </c>
      <c r="AI53" s="6">
        <v>8</v>
      </c>
      <c r="AJ53" s="6" t="s">
        <v>10</v>
      </c>
      <c r="AK53" s="5">
        <f t="shared" si="0"/>
        <v>61.075630252100829</v>
      </c>
      <c r="AL53" s="5">
        <f t="shared" si="1"/>
        <v>24.436974789915965</v>
      </c>
      <c r="AM53" s="5">
        <f t="shared" si="2"/>
        <v>14.487394957983213</v>
      </c>
    </row>
    <row r="54" spans="1:39" ht="15.75">
      <c r="A54" s="7" t="s">
        <v>29</v>
      </c>
      <c r="B54" s="7" t="s">
        <v>42</v>
      </c>
      <c r="C54" s="7" t="s">
        <v>30</v>
      </c>
      <c r="D54" s="7">
        <v>1</v>
      </c>
      <c r="E54" s="5">
        <v>38.159999999999997</v>
      </c>
      <c r="F54" s="5" t="s">
        <v>10</v>
      </c>
      <c r="G54" s="5">
        <v>21.89</v>
      </c>
      <c r="H54" s="5" t="s">
        <v>10</v>
      </c>
      <c r="I54" s="5">
        <v>27.04</v>
      </c>
      <c r="J54" s="5">
        <v>0.2</v>
      </c>
      <c r="K54" s="5">
        <v>6.27</v>
      </c>
      <c r="L54" s="5">
        <v>6.44</v>
      </c>
      <c r="M54" s="5" t="s">
        <v>10</v>
      </c>
      <c r="N54" s="5">
        <v>100</v>
      </c>
      <c r="O54" s="5">
        <v>2.9729999999999999</v>
      </c>
      <c r="P54" s="5" t="s">
        <v>10</v>
      </c>
      <c r="Q54" s="5">
        <v>2.0099999999999998</v>
      </c>
      <c r="R54" s="5" t="s">
        <v>10</v>
      </c>
      <c r="S54" s="5">
        <v>1.762</v>
      </c>
      <c r="T54" s="5">
        <v>1.2999999999999999E-2</v>
      </c>
      <c r="U54" s="5">
        <v>0.72799999999999998</v>
      </c>
      <c r="V54" s="5">
        <v>0.53800000000000003</v>
      </c>
      <c r="W54" s="6" t="s">
        <v>10</v>
      </c>
      <c r="X54" s="5">
        <v>8.0229999999999997</v>
      </c>
      <c r="Y54" s="5">
        <v>2.964</v>
      </c>
      <c r="Z54" s="5" t="s">
        <v>10</v>
      </c>
      <c r="AA54" s="5">
        <v>2.004</v>
      </c>
      <c r="AB54" s="5" t="s">
        <v>10</v>
      </c>
      <c r="AC54" s="5">
        <v>1.6890000000000001</v>
      </c>
      <c r="AD54" s="5">
        <v>6.8000000000000005E-2</v>
      </c>
      <c r="AE54" s="5">
        <v>1.2999999999999999E-2</v>
      </c>
      <c r="AF54" s="5">
        <v>0.72599999999999998</v>
      </c>
      <c r="AG54" s="5">
        <v>0.53600000000000003</v>
      </c>
      <c r="AH54" s="6" t="s">
        <v>10</v>
      </c>
      <c r="AI54" s="5">
        <v>8</v>
      </c>
      <c r="AJ54" s="5" t="s">
        <v>10</v>
      </c>
      <c r="AK54" s="5">
        <f t="shared" si="0"/>
        <v>57.422402159244271</v>
      </c>
      <c r="AL54" s="5">
        <f t="shared" si="1"/>
        <v>24.493927125506072</v>
      </c>
      <c r="AM54" s="5">
        <f t="shared" si="2"/>
        <v>18.083670715249653</v>
      </c>
    </row>
    <row r="55" spans="1:39" ht="15.75">
      <c r="A55" s="7" t="s">
        <v>29</v>
      </c>
      <c r="B55" s="7" t="s">
        <v>42</v>
      </c>
      <c r="C55" s="7" t="s">
        <v>30</v>
      </c>
      <c r="D55" s="7">
        <v>2</v>
      </c>
      <c r="E55" s="5">
        <v>38.380000000000003</v>
      </c>
      <c r="F55" s="5" t="s">
        <v>10</v>
      </c>
      <c r="G55" s="5">
        <v>21.76</v>
      </c>
      <c r="H55" s="5" t="s">
        <v>10</v>
      </c>
      <c r="I55" s="5">
        <v>26.56</v>
      </c>
      <c r="J55" s="5">
        <v>0.26</v>
      </c>
      <c r="K55" s="5">
        <v>6.76</v>
      </c>
      <c r="L55" s="5">
        <v>6.28</v>
      </c>
      <c r="M55" s="5" t="s">
        <v>10</v>
      </c>
      <c r="N55" s="5">
        <v>100</v>
      </c>
      <c r="O55" s="5">
        <v>2.9820000000000002</v>
      </c>
      <c r="P55" s="5" t="s">
        <v>10</v>
      </c>
      <c r="Q55" s="5">
        <v>1.992</v>
      </c>
      <c r="R55" s="5" t="s">
        <v>10</v>
      </c>
      <c r="S55" s="5">
        <v>1.726</v>
      </c>
      <c r="T55" s="5">
        <v>1.7000000000000001E-2</v>
      </c>
      <c r="U55" s="5">
        <v>0.78300000000000003</v>
      </c>
      <c r="V55" s="5">
        <v>0.52300000000000002</v>
      </c>
      <c r="W55" s="6" t="s">
        <v>10</v>
      </c>
      <c r="X55" s="5">
        <v>8.0220000000000002</v>
      </c>
      <c r="Y55" s="5">
        <v>2.9729999999999999</v>
      </c>
      <c r="Z55" s="5" t="s">
        <v>10</v>
      </c>
      <c r="AA55" s="5">
        <v>1.9870000000000001</v>
      </c>
      <c r="AB55" s="5" t="s">
        <v>10</v>
      </c>
      <c r="AC55" s="5">
        <v>1.6539999999999999</v>
      </c>
      <c r="AD55" s="5">
        <v>6.7000000000000004E-2</v>
      </c>
      <c r="AE55" s="5">
        <v>1.7000000000000001E-2</v>
      </c>
      <c r="AF55" s="5">
        <v>0.78100000000000003</v>
      </c>
      <c r="AG55" s="5">
        <v>0.52100000000000002</v>
      </c>
      <c r="AH55" s="6" t="s">
        <v>10</v>
      </c>
      <c r="AI55" s="5">
        <v>8</v>
      </c>
      <c r="AJ55" s="5" t="s">
        <v>10</v>
      </c>
      <c r="AK55" s="5">
        <f t="shared" si="0"/>
        <v>56.205852674066591</v>
      </c>
      <c r="AL55" s="5">
        <f t="shared" si="1"/>
        <v>26.269761183989239</v>
      </c>
      <c r="AM55" s="5">
        <f t="shared" si="2"/>
        <v>17.524386141944177</v>
      </c>
    </row>
    <row r="56" spans="1:39" ht="15.75">
      <c r="A56" s="7" t="s">
        <v>29</v>
      </c>
      <c r="B56" s="7" t="s">
        <v>42</v>
      </c>
      <c r="C56" s="7" t="s">
        <v>30</v>
      </c>
      <c r="D56" s="7">
        <v>3</v>
      </c>
      <c r="E56" s="5">
        <v>37.909999999999997</v>
      </c>
      <c r="F56" s="5" t="s">
        <v>10</v>
      </c>
      <c r="G56" s="5">
        <v>22.14</v>
      </c>
      <c r="H56" s="5" t="s">
        <v>10</v>
      </c>
      <c r="I56" s="5">
        <v>26.97</v>
      </c>
      <c r="J56" s="5">
        <v>0.33</v>
      </c>
      <c r="K56" s="5">
        <v>6.55</v>
      </c>
      <c r="L56" s="5">
        <v>6.11</v>
      </c>
      <c r="M56" s="5" t="s">
        <v>10</v>
      </c>
      <c r="N56" s="5">
        <v>100.01</v>
      </c>
      <c r="O56" s="5">
        <v>2.952</v>
      </c>
      <c r="P56" s="5" t="s">
        <v>10</v>
      </c>
      <c r="Q56" s="5">
        <v>2.032</v>
      </c>
      <c r="R56" s="5" t="s">
        <v>10</v>
      </c>
      <c r="S56" s="5">
        <v>1.756</v>
      </c>
      <c r="T56" s="5">
        <v>2.1999999999999999E-2</v>
      </c>
      <c r="U56" s="5">
        <v>0.76</v>
      </c>
      <c r="V56" s="5">
        <v>0.51</v>
      </c>
      <c r="W56" s="6" t="s">
        <v>10</v>
      </c>
      <c r="X56" s="5">
        <v>8.032</v>
      </c>
      <c r="Y56" s="5">
        <v>2.94</v>
      </c>
      <c r="Z56" s="5" t="s">
        <v>10</v>
      </c>
      <c r="AA56" s="5">
        <v>2.024</v>
      </c>
      <c r="AB56" s="5" t="s">
        <v>10</v>
      </c>
      <c r="AC56" s="5">
        <v>1.653</v>
      </c>
      <c r="AD56" s="5">
        <v>9.6000000000000002E-2</v>
      </c>
      <c r="AE56" s="5">
        <v>2.1999999999999999E-2</v>
      </c>
      <c r="AF56" s="5">
        <v>0.75700000000000001</v>
      </c>
      <c r="AG56" s="5">
        <v>0.50800000000000001</v>
      </c>
      <c r="AH56" s="6" t="s">
        <v>10</v>
      </c>
      <c r="AI56" s="5">
        <v>8</v>
      </c>
      <c r="AJ56" s="5" t="s">
        <v>10</v>
      </c>
      <c r="AK56" s="5">
        <f t="shared" si="0"/>
        <v>56.972789115646258</v>
      </c>
      <c r="AL56" s="5">
        <f t="shared" si="1"/>
        <v>25.748299319727892</v>
      </c>
      <c r="AM56" s="5">
        <f t="shared" si="2"/>
        <v>17.278911564625844</v>
      </c>
    </row>
    <row r="57" spans="1:39" ht="15.75">
      <c r="A57" s="7" t="s">
        <v>29</v>
      </c>
      <c r="B57" s="7" t="s">
        <v>42</v>
      </c>
      <c r="C57" s="7" t="s">
        <v>76</v>
      </c>
      <c r="D57" s="7">
        <v>7</v>
      </c>
      <c r="E57" s="5">
        <v>38.36</v>
      </c>
      <c r="F57" s="5" t="s">
        <v>10</v>
      </c>
      <c r="G57" s="5">
        <v>21.45</v>
      </c>
      <c r="H57" s="5" t="s">
        <v>10</v>
      </c>
      <c r="I57" s="5">
        <v>27.22</v>
      </c>
      <c r="J57" s="5">
        <v>0.27</v>
      </c>
      <c r="K57" s="5">
        <v>6.61</v>
      </c>
      <c r="L57" s="5">
        <v>6.09</v>
      </c>
      <c r="M57" s="5" t="s">
        <v>10</v>
      </c>
      <c r="N57" s="5">
        <v>100</v>
      </c>
      <c r="O57" s="5">
        <v>2.9889999999999999</v>
      </c>
      <c r="P57" s="5" t="s">
        <v>10</v>
      </c>
      <c r="Q57" s="5">
        <v>1.97</v>
      </c>
      <c r="R57" s="5" t="s">
        <v>10</v>
      </c>
      <c r="S57" s="5">
        <v>1.774</v>
      </c>
      <c r="T57" s="5">
        <v>1.7999999999999999E-2</v>
      </c>
      <c r="U57" s="5">
        <v>0.76800000000000002</v>
      </c>
      <c r="V57" s="5">
        <v>0.50800000000000001</v>
      </c>
      <c r="W57" s="6" t="s">
        <v>10</v>
      </c>
      <c r="X57" s="5">
        <v>8.0259999999999998</v>
      </c>
      <c r="Y57" s="5">
        <v>2.9790000000000001</v>
      </c>
      <c r="Z57" s="5" t="s">
        <v>10</v>
      </c>
      <c r="AA57" s="5">
        <v>1.9630000000000001</v>
      </c>
      <c r="AB57" s="5" t="s">
        <v>10</v>
      </c>
      <c r="AC57" s="5">
        <v>1.6890000000000001</v>
      </c>
      <c r="AD57" s="5">
        <v>7.9000000000000001E-2</v>
      </c>
      <c r="AE57" s="5">
        <v>1.7999999999999999E-2</v>
      </c>
      <c r="AF57" s="5">
        <v>0.76500000000000001</v>
      </c>
      <c r="AG57" s="5">
        <v>0.50700000000000001</v>
      </c>
      <c r="AH57" s="6" t="s">
        <v>10</v>
      </c>
      <c r="AI57" s="5">
        <v>8</v>
      </c>
      <c r="AJ57" s="5" t="s">
        <v>10</v>
      </c>
      <c r="AK57" s="5">
        <f t="shared" si="0"/>
        <v>57.301107754279954</v>
      </c>
      <c r="AL57" s="5">
        <f t="shared" si="1"/>
        <v>25.679758308157098</v>
      </c>
      <c r="AM57" s="5">
        <f t="shared" si="2"/>
        <v>17.019133937562941</v>
      </c>
    </row>
    <row r="58" spans="1:39" ht="15.75">
      <c r="A58" s="7" t="s">
        <v>29</v>
      </c>
      <c r="B58" s="7" t="s">
        <v>42</v>
      </c>
      <c r="C58" s="7" t="s">
        <v>76</v>
      </c>
      <c r="D58" s="7">
        <v>8</v>
      </c>
      <c r="E58" s="5">
        <v>38.200000000000003</v>
      </c>
      <c r="F58" s="5" t="s">
        <v>10</v>
      </c>
      <c r="G58" s="5">
        <v>21.48</v>
      </c>
      <c r="H58" s="5" t="s">
        <v>10</v>
      </c>
      <c r="I58" s="5">
        <v>27.28</v>
      </c>
      <c r="J58" s="5">
        <v>0.36</v>
      </c>
      <c r="K58" s="5">
        <v>6.42</v>
      </c>
      <c r="L58" s="5">
        <v>6.26</v>
      </c>
      <c r="M58" s="5" t="s">
        <v>10</v>
      </c>
      <c r="N58" s="5">
        <v>100</v>
      </c>
      <c r="O58" s="5">
        <v>2.9809999999999999</v>
      </c>
      <c r="P58" s="5" t="s">
        <v>10</v>
      </c>
      <c r="Q58" s="5">
        <v>1.976</v>
      </c>
      <c r="R58" s="5" t="s">
        <v>10</v>
      </c>
      <c r="S58" s="5">
        <v>1.78</v>
      </c>
      <c r="T58" s="5">
        <v>2.4E-2</v>
      </c>
      <c r="U58" s="5">
        <v>0.747</v>
      </c>
      <c r="V58" s="5">
        <v>0.52300000000000002</v>
      </c>
      <c r="W58" s="6" t="s">
        <v>10</v>
      </c>
      <c r="X58" s="5">
        <v>8.0310000000000006</v>
      </c>
      <c r="Y58" s="5">
        <v>2.97</v>
      </c>
      <c r="Z58" s="5" t="s">
        <v>10</v>
      </c>
      <c r="AA58" s="5">
        <v>1.968</v>
      </c>
      <c r="AB58" s="5" t="s">
        <v>10</v>
      </c>
      <c r="AC58" s="5">
        <v>1.68</v>
      </c>
      <c r="AD58" s="5">
        <v>9.2999999999999999E-2</v>
      </c>
      <c r="AE58" s="5">
        <v>2.4E-2</v>
      </c>
      <c r="AF58" s="5">
        <v>0.74399999999999999</v>
      </c>
      <c r="AG58" s="5">
        <v>0.52100000000000002</v>
      </c>
      <c r="AH58" s="6" t="s">
        <v>10</v>
      </c>
      <c r="AI58" s="5">
        <v>8</v>
      </c>
      <c r="AJ58" s="5" t="s">
        <v>10</v>
      </c>
      <c r="AK58" s="5">
        <f t="shared" si="0"/>
        <v>57.393061636914787</v>
      </c>
      <c r="AL58" s="5">
        <f t="shared" si="1"/>
        <v>25.058942404850121</v>
      </c>
      <c r="AM58" s="5">
        <f t="shared" si="2"/>
        <v>17.547995958235092</v>
      </c>
    </row>
    <row r="59" spans="1:39" ht="15.75">
      <c r="A59" s="7" t="s">
        <v>29</v>
      </c>
      <c r="B59" s="7" t="s">
        <v>42</v>
      </c>
      <c r="C59" s="7" t="s">
        <v>76</v>
      </c>
      <c r="D59" s="7">
        <v>9</v>
      </c>
      <c r="E59" s="5">
        <v>38.43</v>
      </c>
      <c r="F59" s="5" t="s">
        <v>10</v>
      </c>
      <c r="G59" s="5">
        <v>21.42</v>
      </c>
      <c r="H59" s="5" t="s">
        <v>10</v>
      </c>
      <c r="I59" s="5">
        <v>26.78</v>
      </c>
      <c r="J59" s="5">
        <v>0.69</v>
      </c>
      <c r="K59" s="5">
        <v>6.41</v>
      </c>
      <c r="L59" s="5">
        <v>6.27</v>
      </c>
      <c r="M59" s="5" t="s">
        <v>10</v>
      </c>
      <c r="N59" s="5">
        <v>100</v>
      </c>
      <c r="O59" s="5">
        <v>2.9950000000000001</v>
      </c>
      <c r="P59" s="5" t="s">
        <v>10</v>
      </c>
      <c r="Q59" s="5">
        <v>1.9670000000000001</v>
      </c>
      <c r="R59" s="5" t="s">
        <v>10</v>
      </c>
      <c r="S59" s="5">
        <v>1.7450000000000001</v>
      </c>
      <c r="T59" s="5">
        <v>4.5999999999999999E-2</v>
      </c>
      <c r="U59" s="5">
        <v>0.745</v>
      </c>
      <c r="V59" s="5">
        <v>0.52400000000000002</v>
      </c>
      <c r="W59" s="6" t="s">
        <v>10</v>
      </c>
      <c r="X59" s="5">
        <v>8.0210000000000008</v>
      </c>
      <c r="Y59" s="5">
        <v>2.9870000000000001</v>
      </c>
      <c r="Z59" s="5" t="s">
        <v>10</v>
      </c>
      <c r="AA59" s="5">
        <v>1.962</v>
      </c>
      <c r="AB59" s="5" t="s">
        <v>10</v>
      </c>
      <c r="AC59" s="5">
        <v>1.677</v>
      </c>
      <c r="AD59" s="5">
        <v>6.4000000000000001E-2</v>
      </c>
      <c r="AE59" s="5">
        <v>4.4999999999999998E-2</v>
      </c>
      <c r="AF59" s="5">
        <v>0.74299999999999999</v>
      </c>
      <c r="AG59" s="5">
        <v>0.52200000000000002</v>
      </c>
      <c r="AH59" s="6" t="s">
        <v>10</v>
      </c>
      <c r="AI59" s="5">
        <v>8</v>
      </c>
      <c r="AJ59" s="5" t="s">
        <v>10</v>
      </c>
      <c r="AK59" s="5">
        <f t="shared" si="0"/>
        <v>57.649815868764641</v>
      </c>
      <c r="AL59" s="5">
        <f t="shared" si="1"/>
        <v>24.874455975895547</v>
      </c>
      <c r="AM59" s="5">
        <f t="shared" si="2"/>
        <v>17.475728155339809</v>
      </c>
    </row>
    <row r="60" spans="1:39" ht="15.75">
      <c r="A60" s="7" t="s">
        <v>29</v>
      </c>
      <c r="B60" s="7" t="s">
        <v>42</v>
      </c>
      <c r="C60" s="7" t="s">
        <v>76</v>
      </c>
      <c r="D60" s="7">
        <v>10</v>
      </c>
      <c r="E60" s="5">
        <v>38.24</v>
      </c>
      <c r="F60" s="5" t="s">
        <v>10</v>
      </c>
      <c r="G60" s="5">
        <v>22.33</v>
      </c>
      <c r="H60" s="5" t="s">
        <v>10</v>
      </c>
      <c r="I60" s="5">
        <v>26.28</v>
      </c>
      <c r="J60" s="5">
        <v>0.38</v>
      </c>
      <c r="K60" s="5">
        <v>6.85</v>
      </c>
      <c r="L60" s="5">
        <v>5.92</v>
      </c>
      <c r="M60" s="5" t="s">
        <v>10</v>
      </c>
      <c r="N60" s="5">
        <v>100</v>
      </c>
      <c r="O60" s="5">
        <v>2.964</v>
      </c>
      <c r="P60" s="5" t="s">
        <v>10</v>
      </c>
      <c r="Q60" s="5">
        <v>2.04</v>
      </c>
      <c r="R60" s="5" t="s">
        <v>10</v>
      </c>
      <c r="S60" s="5">
        <v>1.704</v>
      </c>
      <c r="T60" s="5">
        <v>2.5000000000000001E-2</v>
      </c>
      <c r="U60" s="5">
        <v>0.79200000000000004</v>
      </c>
      <c r="V60" s="5">
        <v>0.49199999999999999</v>
      </c>
      <c r="W60" s="6" t="s">
        <v>10</v>
      </c>
      <c r="X60" s="5">
        <v>8.016</v>
      </c>
      <c r="Y60" s="5">
        <v>2.9580000000000002</v>
      </c>
      <c r="Z60" s="5" t="s">
        <v>10</v>
      </c>
      <c r="AA60" s="5">
        <v>2.036</v>
      </c>
      <c r="AB60" s="5" t="s">
        <v>10</v>
      </c>
      <c r="AC60" s="5">
        <v>1.653</v>
      </c>
      <c r="AD60" s="5">
        <v>4.8000000000000001E-2</v>
      </c>
      <c r="AE60" s="5">
        <v>2.5000000000000001E-2</v>
      </c>
      <c r="AF60" s="5">
        <v>0.79</v>
      </c>
      <c r="AG60" s="5">
        <v>0.49099999999999999</v>
      </c>
      <c r="AH60" s="6" t="s">
        <v>10</v>
      </c>
      <c r="AI60" s="5">
        <v>8</v>
      </c>
      <c r="AJ60" s="5" t="s">
        <v>10</v>
      </c>
      <c r="AK60" s="5">
        <f t="shared" si="0"/>
        <v>56.708347414667116</v>
      </c>
      <c r="AL60" s="5">
        <f t="shared" si="1"/>
        <v>26.698208854342688</v>
      </c>
      <c r="AM60" s="5">
        <f t="shared" si="2"/>
        <v>16.593443730990202</v>
      </c>
    </row>
    <row r="61" spans="1:39" ht="15.75">
      <c r="A61" s="7" t="s">
        <v>29</v>
      </c>
      <c r="B61" s="7" t="s">
        <v>42</v>
      </c>
      <c r="C61" s="7" t="s">
        <v>77</v>
      </c>
      <c r="D61" s="7">
        <v>12</v>
      </c>
      <c r="E61" s="5">
        <v>38.31</v>
      </c>
      <c r="F61" s="5" t="s">
        <v>10</v>
      </c>
      <c r="G61" s="5">
        <v>21.67</v>
      </c>
      <c r="H61" s="5" t="s">
        <v>10</v>
      </c>
      <c r="I61" s="5">
        <v>26.96</v>
      </c>
      <c r="J61" s="5">
        <v>0.41</v>
      </c>
      <c r="K61" s="5">
        <v>6.35</v>
      </c>
      <c r="L61" s="5">
        <v>6.3</v>
      </c>
      <c r="M61" s="5" t="s">
        <v>10</v>
      </c>
      <c r="N61" s="5">
        <v>100</v>
      </c>
      <c r="O61" s="5">
        <v>2.984</v>
      </c>
      <c r="P61" s="5" t="s">
        <v>10</v>
      </c>
      <c r="Q61" s="5">
        <v>1.99</v>
      </c>
      <c r="R61" s="5" t="s">
        <v>10</v>
      </c>
      <c r="S61" s="5">
        <v>1.756</v>
      </c>
      <c r="T61" s="5">
        <v>2.7E-2</v>
      </c>
      <c r="U61" s="5">
        <v>0.73699999999999999</v>
      </c>
      <c r="V61" s="5">
        <v>0.52600000000000002</v>
      </c>
      <c r="W61" s="6" t="s">
        <v>10</v>
      </c>
      <c r="X61" s="5">
        <v>8.0210000000000008</v>
      </c>
      <c r="Y61" s="5">
        <v>2.9769999999999999</v>
      </c>
      <c r="Z61" s="5" t="s">
        <v>10</v>
      </c>
      <c r="AA61" s="5">
        <v>1.984</v>
      </c>
      <c r="AB61" s="5" t="s">
        <v>10</v>
      </c>
      <c r="AC61" s="5">
        <v>1.69</v>
      </c>
      <c r="AD61" s="5">
        <v>6.2E-2</v>
      </c>
      <c r="AE61" s="5">
        <v>2.7E-2</v>
      </c>
      <c r="AF61" s="5">
        <v>0.73599999999999999</v>
      </c>
      <c r="AG61" s="5">
        <v>0.52400000000000002</v>
      </c>
      <c r="AH61" s="6" t="s">
        <v>10</v>
      </c>
      <c r="AI61" s="5">
        <v>8</v>
      </c>
      <c r="AJ61" s="5" t="s">
        <v>10</v>
      </c>
      <c r="AK61" s="5">
        <f t="shared" si="0"/>
        <v>57.675512260665094</v>
      </c>
      <c r="AL61" s="5">
        <f t="shared" si="1"/>
        <v>24.722875377897214</v>
      </c>
      <c r="AM61" s="5">
        <f t="shared" si="2"/>
        <v>17.601612361437688</v>
      </c>
    </row>
    <row r="62" spans="1:39" ht="15.75">
      <c r="A62" s="7" t="s">
        <v>29</v>
      </c>
      <c r="B62" s="7" t="s">
        <v>42</v>
      </c>
      <c r="C62" s="7" t="s">
        <v>31</v>
      </c>
      <c r="D62" s="7">
        <v>13</v>
      </c>
      <c r="E62" s="5">
        <v>38.04</v>
      </c>
      <c r="F62" s="5" t="s">
        <v>10</v>
      </c>
      <c r="G62" s="5">
        <v>22.35</v>
      </c>
      <c r="H62" s="5" t="s">
        <v>10</v>
      </c>
      <c r="I62" s="5">
        <v>26.95</v>
      </c>
      <c r="J62" s="5">
        <v>0.4</v>
      </c>
      <c r="K62" s="5">
        <v>6.03</v>
      </c>
      <c r="L62" s="5">
        <v>6.23</v>
      </c>
      <c r="M62" s="5" t="s">
        <v>10</v>
      </c>
      <c r="N62" s="5">
        <v>100</v>
      </c>
      <c r="O62" s="5">
        <v>2.9620000000000002</v>
      </c>
      <c r="P62" s="5" t="s">
        <v>10</v>
      </c>
      <c r="Q62" s="5">
        <v>2.0510000000000002</v>
      </c>
      <c r="R62" s="5" t="s">
        <v>10</v>
      </c>
      <c r="S62" s="5">
        <v>1.7549999999999999</v>
      </c>
      <c r="T62" s="5">
        <v>2.5999999999999999E-2</v>
      </c>
      <c r="U62" s="5">
        <v>0.7</v>
      </c>
      <c r="V62" s="5">
        <v>0.52</v>
      </c>
      <c r="W62" s="6" t="s">
        <v>10</v>
      </c>
      <c r="X62" s="5">
        <v>8.0129999999999999</v>
      </c>
      <c r="Y62" s="5">
        <v>2.9569999999999999</v>
      </c>
      <c r="Z62" s="5" t="s">
        <v>10</v>
      </c>
      <c r="AA62" s="5">
        <v>2.0470000000000002</v>
      </c>
      <c r="AB62" s="5" t="s">
        <v>10</v>
      </c>
      <c r="AC62" s="5">
        <v>1.7130000000000001</v>
      </c>
      <c r="AD62" s="5">
        <v>3.9E-2</v>
      </c>
      <c r="AE62" s="5">
        <v>2.5999999999999999E-2</v>
      </c>
      <c r="AF62" s="5">
        <v>0.69899999999999995</v>
      </c>
      <c r="AG62" s="5">
        <v>0.51900000000000002</v>
      </c>
      <c r="AH62" s="6" t="s">
        <v>10</v>
      </c>
      <c r="AI62" s="5">
        <v>8</v>
      </c>
      <c r="AJ62" s="5" t="s">
        <v>10</v>
      </c>
      <c r="AK62" s="5">
        <f t="shared" si="0"/>
        <v>58.809604328711529</v>
      </c>
      <c r="AL62" s="5">
        <f t="shared" si="1"/>
        <v>23.638823131552243</v>
      </c>
      <c r="AM62" s="5">
        <f t="shared" si="2"/>
        <v>17.551572539736227</v>
      </c>
    </row>
    <row r="63" spans="1:39" ht="15.75">
      <c r="A63" s="7" t="s">
        <v>29</v>
      </c>
      <c r="B63" s="7" t="s">
        <v>42</v>
      </c>
      <c r="C63" s="7" t="s">
        <v>66</v>
      </c>
      <c r="D63" s="7">
        <v>36</v>
      </c>
      <c r="E63" s="5">
        <v>37.83</v>
      </c>
      <c r="F63" s="5" t="s">
        <v>10</v>
      </c>
      <c r="G63" s="5">
        <v>21.86</v>
      </c>
      <c r="H63" s="5" t="s">
        <v>10</v>
      </c>
      <c r="I63" s="5">
        <v>27.32</v>
      </c>
      <c r="J63" s="5" t="s">
        <v>10</v>
      </c>
      <c r="K63" s="5">
        <v>6.09</v>
      </c>
      <c r="L63" s="5">
        <v>6.89</v>
      </c>
      <c r="M63" s="5" t="s">
        <v>10</v>
      </c>
      <c r="N63" s="5">
        <v>99.99</v>
      </c>
      <c r="O63" s="5">
        <v>2.9550000000000001</v>
      </c>
      <c r="P63" s="5" t="s">
        <v>10</v>
      </c>
      <c r="Q63" s="5">
        <v>2.0129999999999999</v>
      </c>
      <c r="R63" s="5" t="s">
        <v>10</v>
      </c>
      <c r="S63" s="5">
        <v>1.7849999999999999</v>
      </c>
      <c r="T63" s="5" t="s">
        <v>10</v>
      </c>
      <c r="U63" s="5">
        <v>0.70899999999999996</v>
      </c>
      <c r="V63" s="5">
        <v>0.57699999999999996</v>
      </c>
      <c r="W63" s="6" t="s">
        <v>10</v>
      </c>
      <c r="X63" s="5">
        <v>8.0389999999999997</v>
      </c>
      <c r="Y63" s="5">
        <v>2.9409999999999998</v>
      </c>
      <c r="Z63" s="5" t="s">
        <v>10</v>
      </c>
      <c r="AA63" s="5">
        <v>2.0030000000000001</v>
      </c>
      <c r="AB63" s="5" t="s">
        <v>10</v>
      </c>
      <c r="AC63" s="5">
        <v>1.661</v>
      </c>
      <c r="AD63" s="5">
        <v>0.115</v>
      </c>
      <c r="AE63" s="5">
        <v>0</v>
      </c>
      <c r="AF63" s="5">
        <v>0.70599999999999996</v>
      </c>
      <c r="AG63" s="5">
        <v>0.57399999999999995</v>
      </c>
      <c r="AH63" s="6" t="s">
        <v>10</v>
      </c>
      <c r="AI63" s="5">
        <v>8</v>
      </c>
      <c r="AJ63" s="5" t="s">
        <v>10</v>
      </c>
      <c r="AK63" s="5">
        <f t="shared" si="0"/>
        <v>56.477388643318605</v>
      </c>
      <c r="AL63" s="5">
        <f t="shared" si="1"/>
        <v>24.005440326419585</v>
      </c>
      <c r="AM63" s="5">
        <f t="shared" si="2"/>
        <v>19.517171030261807</v>
      </c>
    </row>
    <row r="64" spans="1:39" ht="15.75">
      <c r="A64" s="7" t="s">
        <v>29</v>
      </c>
      <c r="B64" s="7" t="s">
        <v>42</v>
      </c>
      <c r="C64" s="7" t="s">
        <v>66</v>
      </c>
      <c r="D64" s="7">
        <v>37</v>
      </c>
      <c r="E64" s="5">
        <v>37.85</v>
      </c>
      <c r="F64" s="5" t="s">
        <v>10</v>
      </c>
      <c r="G64" s="5">
        <v>21.69</v>
      </c>
      <c r="H64" s="5" t="s">
        <v>10</v>
      </c>
      <c r="I64" s="5">
        <v>27.35</v>
      </c>
      <c r="J64" s="5">
        <v>0.13</v>
      </c>
      <c r="K64" s="5">
        <v>6.51</v>
      </c>
      <c r="L64" s="5">
        <v>6.47</v>
      </c>
      <c r="M64" s="5" t="s">
        <v>10</v>
      </c>
      <c r="N64" s="5">
        <v>100</v>
      </c>
      <c r="O64" s="5">
        <v>2.956</v>
      </c>
      <c r="P64" s="5" t="s">
        <v>10</v>
      </c>
      <c r="Q64" s="5">
        <v>1.996</v>
      </c>
      <c r="R64" s="5" t="s">
        <v>10</v>
      </c>
      <c r="S64" s="5">
        <v>1.786</v>
      </c>
      <c r="T64" s="5">
        <v>8.9999999999999993E-3</v>
      </c>
      <c r="U64" s="5">
        <v>0.75800000000000001</v>
      </c>
      <c r="V64" s="5">
        <v>0.54100000000000004</v>
      </c>
      <c r="W64" s="6" t="s">
        <v>10</v>
      </c>
      <c r="X64" s="5">
        <v>8.0459999999999994</v>
      </c>
      <c r="Y64" s="5">
        <v>2.9390000000000001</v>
      </c>
      <c r="Z64" s="5" t="s">
        <v>10</v>
      </c>
      <c r="AA64" s="5">
        <v>1.9850000000000001</v>
      </c>
      <c r="AB64" s="5" t="s">
        <v>10</v>
      </c>
      <c r="AC64" s="5">
        <v>1.639</v>
      </c>
      <c r="AD64" s="5">
        <v>0.13700000000000001</v>
      </c>
      <c r="AE64" s="5">
        <v>8.9999999999999993E-3</v>
      </c>
      <c r="AF64" s="5">
        <v>0.754</v>
      </c>
      <c r="AG64" s="5">
        <v>0.53800000000000003</v>
      </c>
      <c r="AH64" s="6" t="s">
        <v>10</v>
      </c>
      <c r="AI64" s="5">
        <v>8</v>
      </c>
      <c r="AJ64" s="5" t="s">
        <v>10</v>
      </c>
      <c r="AK64" s="5">
        <f t="shared" si="0"/>
        <v>56.054421768707471</v>
      </c>
      <c r="AL64" s="5">
        <f t="shared" si="1"/>
        <v>25.646258503401359</v>
      </c>
      <c r="AM64" s="5">
        <f t="shared" si="2"/>
        <v>18.299319727891174</v>
      </c>
    </row>
    <row r="65" spans="1:39" ht="15.75">
      <c r="A65" s="7" t="s">
        <v>29</v>
      </c>
      <c r="B65" s="7" t="s">
        <v>42</v>
      </c>
      <c r="C65" s="7" t="s">
        <v>67</v>
      </c>
      <c r="D65" s="7">
        <v>52</v>
      </c>
      <c r="E65" s="5">
        <v>38.75</v>
      </c>
      <c r="F65" s="5" t="s">
        <v>10</v>
      </c>
      <c r="G65" s="5">
        <v>21.68</v>
      </c>
      <c r="H65" s="5" t="s">
        <v>10</v>
      </c>
      <c r="I65" s="5">
        <v>27.16</v>
      </c>
      <c r="J65" s="5" t="s">
        <v>10</v>
      </c>
      <c r="K65" s="5">
        <v>5.7</v>
      </c>
      <c r="L65" s="5">
        <v>6.71</v>
      </c>
      <c r="M65" s="5" t="s">
        <v>10</v>
      </c>
      <c r="N65" s="5">
        <v>100</v>
      </c>
      <c r="O65" s="5">
        <v>3.0150000000000001</v>
      </c>
      <c r="P65" s="5" t="s">
        <v>10</v>
      </c>
      <c r="Q65" s="5">
        <v>1.988</v>
      </c>
      <c r="R65" s="5" t="s">
        <v>10</v>
      </c>
      <c r="S65" s="5">
        <v>1.7669999999999999</v>
      </c>
      <c r="T65" s="5" t="s">
        <v>10</v>
      </c>
      <c r="U65" s="5">
        <v>0.66100000000000003</v>
      </c>
      <c r="V65" s="5">
        <v>0.55900000000000005</v>
      </c>
      <c r="W65" s="6" t="s">
        <v>10</v>
      </c>
      <c r="X65" s="5">
        <v>7.9909999999999997</v>
      </c>
      <c r="Y65" s="5">
        <v>3.0179999999999998</v>
      </c>
      <c r="Z65" s="5" t="s">
        <v>10</v>
      </c>
      <c r="AA65" s="5">
        <v>1.99</v>
      </c>
      <c r="AB65" s="5" t="s">
        <v>10</v>
      </c>
      <c r="AC65" s="5">
        <v>1.7689999999999999</v>
      </c>
      <c r="AD65" s="5" t="s">
        <v>10</v>
      </c>
      <c r="AE65" s="5">
        <v>0</v>
      </c>
      <c r="AF65" s="5">
        <v>0.66200000000000003</v>
      </c>
      <c r="AG65" s="5">
        <v>0.56000000000000005</v>
      </c>
      <c r="AH65" s="6" t="s">
        <v>10</v>
      </c>
      <c r="AI65" s="5">
        <v>8</v>
      </c>
      <c r="AJ65" s="5">
        <v>-2.7E-2</v>
      </c>
      <c r="AK65" s="5">
        <f t="shared" si="0"/>
        <v>59.144098963557333</v>
      </c>
      <c r="AL65" s="5">
        <f t="shared" si="1"/>
        <v>22.133065864259446</v>
      </c>
      <c r="AM65" s="5">
        <f t="shared" si="2"/>
        <v>18.722835172183224</v>
      </c>
    </row>
    <row r="66" spans="1:39" ht="15.75">
      <c r="A66" s="7" t="s">
        <v>29</v>
      </c>
      <c r="B66" s="7" t="s">
        <v>42</v>
      </c>
      <c r="C66" s="7" t="s">
        <v>67</v>
      </c>
      <c r="D66" s="7">
        <v>53</v>
      </c>
      <c r="E66" s="5">
        <v>38.96</v>
      </c>
      <c r="F66" s="5" t="s">
        <v>10</v>
      </c>
      <c r="G66" s="5">
        <v>21.76</v>
      </c>
      <c r="H66" s="5" t="s">
        <v>10</v>
      </c>
      <c r="I66" s="5">
        <v>25.31</v>
      </c>
      <c r="J66" s="5">
        <v>0.24</v>
      </c>
      <c r="K66" s="5">
        <v>7.41</v>
      </c>
      <c r="L66" s="5">
        <v>6.32</v>
      </c>
      <c r="M66" s="5" t="s">
        <v>10</v>
      </c>
      <c r="N66" s="5">
        <v>100</v>
      </c>
      <c r="O66" s="5">
        <v>3.0049999999999999</v>
      </c>
      <c r="P66" s="5" t="s">
        <v>10</v>
      </c>
      <c r="Q66" s="5">
        <v>1.978</v>
      </c>
      <c r="R66" s="5" t="s">
        <v>10</v>
      </c>
      <c r="S66" s="5">
        <v>1.633</v>
      </c>
      <c r="T66" s="5">
        <v>1.6E-2</v>
      </c>
      <c r="U66" s="5">
        <v>0.85199999999999998</v>
      </c>
      <c r="V66" s="5">
        <v>0.52200000000000002</v>
      </c>
      <c r="W66" s="6" t="s">
        <v>10</v>
      </c>
      <c r="X66" s="5">
        <v>8.0060000000000002</v>
      </c>
      <c r="Y66" s="5">
        <v>3.0030000000000001</v>
      </c>
      <c r="Z66" s="5" t="s">
        <v>10</v>
      </c>
      <c r="AA66" s="5">
        <v>1.9770000000000001</v>
      </c>
      <c r="AB66" s="5" t="s">
        <v>10</v>
      </c>
      <c r="AC66" s="5">
        <v>1.6140000000000001</v>
      </c>
      <c r="AD66" s="5">
        <v>1.7999999999999999E-2</v>
      </c>
      <c r="AE66" s="5">
        <v>1.6E-2</v>
      </c>
      <c r="AF66" s="5">
        <v>0.85099999999999998</v>
      </c>
      <c r="AG66" s="5">
        <v>0.52200000000000002</v>
      </c>
      <c r="AH66" s="6" t="s">
        <v>10</v>
      </c>
      <c r="AI66" s="5">
        <v>8</v>
      </c>
      <c r="AJ66" s="5" t="s">
        <v>10</v>
      </c>
      <c r="AK66" s="5">
        <f t="shared" ref="AK66:AK129" si="3">(AC66+AE66)/(AC66+AE66+AF66+AG66)*100</f>
        <v>54.279054279054286</v>
      </c>
      <c r="AL66" s="5">
        <f t="shared" ref="AL66:AL129" si="4">AF66/(AC66+AE66+AF66+AG66)*100</f>
        <v>28.338328338328338</v>
      </c>
      <c r="AM66" s="5">
        <f t="shared" ref="AM66:AM129" si="5">100-(AK66+AL66)</f>
        <v>17.382617382617383</v>
      </c>
    </row>
    <row r="67" spans="1:39" ht="15.75">
      <c r="A67" s="7" t="s">
        <v>29</v>
      </c>
      <c r="B67" s="7" t="s">
        <v>42</v>
      </c>
      <c r="C67" s="7" t="s">
        <v>67</v>
      </c>
      <c r="D67" s="7">
        <v>54</v>
      </c>
      <c r="E67" s="5">
        <v>38.159999999999997</v>
      </c>
      <c r="F67" s="5" t="s">
        <v>10</v>
      </c>
      <c r="G67" s="5">
        <v>21.81</v>
      </c>
      <c r="H67" s="5" t="s">
        <v>10</v>
      </c>
      <c r="I67" s="5">
        <v>26.13</v>
      </c>
      <c r="J67" s="5">
        <v>7.0000000000000007E-2</v>
      </c>
      <c r="K67" s="5">
        <v>7.26</v>
      </c>
      <c r="L67" s="5">
        <v>6.58</v>
      </c>
      <c r="M67" s="5" t="s">
        <v>10</v>
      </c>
      <c r="N67" s="5">
        <v>100.01</v>
      </c>
      <c r="O67" s="5">
        <v>2.9609999999999999</v>
      </c>
      <c r="P67" s="5" t="s">
        <v>10</v>
      </c>
      <c r="Q67" s="5">
        <v>1.994</v>
      </c>
      <c r="R67" s="5" t="s">
        <v>10</v>
      </c>
      <c r="S67" s="5">
        <v>1.696</v>
      </c>
      <c r="T67" s="5">
        <v>5.0000000000000001E-3</v>
      </c>
      <c r="U67" s="5">
        <v>0.84</v>
      </c>
      <c r="V67" s="5">
        <v>0.54700000000000004</v>
      </c>
      <c r="W67" s="6" t="s">
        <v>10</v>
      </c>
      <c r="X67" s="5">
        <v>8.0419999999999998</v>
      </c>
      <c r="Y67" s="5">
        <v>2.9449999999999998</v>
      </c>
      <c r="Z67" s="5" t="s">
        <v>10</v>
      </c>
      <c r="AA67" s="5">
        <v>1.984</v>
      </c>
      <c r="AB67" s="5" t="s">
        <v>10</v>
      </c>
      <c r="AC67" s="5">
        <v>1.5609999999999999</v>
      </c>
      <c r="AD67" s="5">
        <v>0.125</v>
      </c>
      <c r="AE67" s="5">
        <v>5.0000000000000001E-3</v>
      </c>
      <c r="AF67" s="5">
        <v>0.83499999999999996</v>
      </c>
      <c r="AG67" s="5">
        <v>0.54400000000000004</v>
      </c>
      <c r="AH67" s="6" t="s">
        <v>10</v>
      </c>
      <c r="AI67" s="5">
        <v>8</v>
      </c>
      <c r="AJ67" s="5" t="s">
        <v>10</v>
      </c>
      <c r="AK67" s="5">
        <f t="shared" si="3"/>
        <v>53.174872665534799</v>
      </c>
      <c r="AL67" s="5">
        <f t="shared" si="4"/>
        <v>28.353140916808151</v>
      </c>
      <c r="AM67" s="5">
        <f t="shared" si="5"/>
        <v>18.47198641765705</v>
      </c>
    </row>
    <row r="68" spans="1:39" ht="15.75">
      <c r="A68" s="7" t="s">
        <v>29</v>
      </c>
      <c r="B68" s="7" t="s">
        <v>42</v>
      </c>
      <c r="C68" s="7" t="s">
        <v>67</v>
      </c>
      <c r="D68" s="7">
        <v>55</v>
      </c>
      <c r="E68" s="5">
        <v>37.72</v>
      </c>
      <c r="F68" s="5" t="s">
        <v>10</v>
      </c>
      <c r="G68" s="5">
        <v>21.88</v>
      </c>
      <c r="H68" s="5" t="s">
        <v>10</v>
      </c>
      <c r="I68" s="5">
        <v>26.96</v>
      </c>
      <c r="J68" s="5">
        <v>0.23</v>
      </c>
      <c r="K68" s="5">
        <v>7</v>
      </c>
      <c r="L68" s="5">
        <v>6.21</v>
      </c>
      <c r="M68" s="5" t="s">
        <v>10</v>
      </c>
      <c r="N68" s="5">
        <v>100</v>
      </c>
      <c r="O68" s="5">
        <v>2.94</v>
      </c>
      <c r="P68" s="5" t="s">
        <v>10</v>
      </c>
      <c r="Q68" s="5">
        <v>2.0099999999999998</v>
      </c>
      <c r="R68" s="5" t="s">
        <v>10</v>
      </c>
      <c r="S68" s="5">
        <v>1.7569999999999999</v>
      </c>
      <c r="T68" s="5">
        <v>1.4999999999999999E-2</v>
      </c>
      <c r="U68" s="5">
        <v>0.81299999999999994</v>
      </c>
      <c r="V68" s="5">
        <v>0.51900000000000002</v>
      </c>
      <c r="W68" s="6" t="s">
        <v>10</v>
      </c>
      <c r="X68" s="5">
        <v>8.0549999999999997</v>
      </c>
      <c r="Y68" s="5">
        <v>2.92</v>
      </c>
      <c r="Z68" s="5" t="s">
        <v>10</v>
      </c>
      <c r="AA68" s="5">
        <v>1.996</v>
      </c>
      <c r="AB68" s="5" t="s">
        <v>10</v>
      </c>
      <c r="AC68" s="5">
        <v>1.5820000000000001</v>
      </c>
      <c r="AD68" s="5">
        <v>0.16300000000000001</v>
      </c>
      <c r="AE68" s="5">
        <v>1.4999999999999999E-2</v>
      </c>
      <c r="AF68" s="5">
        <v>0.80800000000000005</v>
      </c>
      <c r="AG68" s="5">
        <v>0.51500000000000001</v>
      </c>
      <c r="AH68" s="6" t="s">
        <v>10</v>
      </c>
      <c r="AI68" s="5">
        <v>8</v>
      </c>
      <c r="AJ68" s="5" t="s">
        <v>10</v>
      </c>
      <c r="AK68" s="5">
        <f t="shared" si="3"/>
        <v>54.691780821917803</v>
      </c>
      <c r="AL68" s="5">
        <f t="shared" si="4"/>
        <v>27.671232876712327</v>
      </c>
      <c r="AM68" s="5">
        <f t="shared" si="5"/>
        <v>17.636986301369873</v>
      </c>
    </row>
    <row r="69" spans="1:39" ht="15.75">
      <c r="A69" s="7" t="s">
        <v>29</v>
      </c>
      <c r="B69" s="7" t="s">
        <v>42</v>
      </c>
      <c r="C69" s="7" t="s">
        <v>33</v>
      </c>
      <c r="D69" s="7">
        <v>56</v>
      </c>
      <c r="E69" s="5">
        <v>38.79</v>
      </c>
      <c r="F69" s="5" t="s">
        <v>10</v>
      </c>
      <c r="G69" s="5">
        <v>21.82</v>
      </c>
      <c r="H69" s="5" t="s">
        <v>10</v>
      </c>
      <c r="I69" s="5">
        <v>26.28</v>
      </c>
      <c r="J69" s="5" t="s">
        <v>10</v>
      </c>
      <c r="K69" s="5">
        <v>6.69</v>
      </c>
      <c r="L69" s="5">
        <v>6.56</v>
      </c>
      <c r="M69" s="5" t="s">
        <v>10</v>
      </c>
      <c r="N69" s="5">
        <v>100.14</v>
      </c>
      <c r="O69" s="5">
        <v>3</v>
      </c>
      <c r="P69" s="5" t="s">
        <v>10</v>
      </c>
      <c r="Q69" s="5">
        <v>1.9890000000000001</v>
      </c>
      <c r="R69" s="5" t="s">
        <v>10</v>
      </c>
      <c r="S69" s="5">
        <v>1.7</v>
      </c>
      <c r="T69" s="5" t="s">
        <v>10</v>
      </c>
      <c r="U69" s="5">
        <v>0.77100000000000002</v>
      </c>
      <c r="V69" s="5">
        <v>0.54400000000000004</v>
      </c>
      <c r="W69" s="6" t="s">
        <v>10</v>
      </c>
      <c r="X69" s="5">
        <v>8.0050000000000008</v>
      </c>
      <c r="Y69" s="5">
        <v>2.9990000000000001</v>
      </c>
      <c r="Z69" s="5" t="s">
        <v>10</v>
      </c>
      <c r="AA69" s="5">
        <v>1.988</v>
      </c>
      <c r="AB69" s="5" t="s">
        <v>10</v>
      </c>
      <c r="AC69" s="5">
        <v>1.6839999999999999</v>
      </c>
      <c r="AD69" s="5">
        <v>1.4999999999999999E-2</v>
      </c>
      <c r="AE69" s="5">
        <v>0</v>
      </c>
      <c r="AF69" s="5">
        <v>0.77100000000000002</v>
      </c>
      <c r="AG69" s="5">
        <v>0.54300000000000004</v>
      </c>
      <c r="AH69" s="6" t="s">
        <v>10</v>
      </c>
      <c r="AI69" s="5">
        <v>8</v>
      </c>
      <c r="AJ69" s="5" t="s">
        <v>10</v>
      </c>
      <c r="AK69" s="5">
        <f t="shared" si="3"/>
        <v>56.170780520346895</v>
      </c>
      <c r="AL69" s="5">
        <f t="shared" si="4"/>
        <v>25.717144763175448</v>
      </c>
      <c r="AM69" s="5">
        <f t="shared" si="5"/>
        <v>18.11207471647765</v>
      </c>
    </row>
    <row r="70" spans="1:39" ht="15.75">
      <c r="A70" s="7" t="s">
        <v>29</v>
      </c>
      <c r="B70" s="7" t="s">
        <v>42</v>
      </c>
      <c r="C70" s="7" t="s">
        <v>33</v>
      </c>
      <c r="D70" s="7">
        <v>57</v>
      </c>
      <c r="E70" s="5">
        <v>38.17</v>
      </c>
      <c r="F70" s="5" t="s">
        <v>10</v>
      </c>
      <c r="G70" s="5">
        <v>21.96</v>
      </c>
      <c r="H70" s="5" t="s">
        <v>10</v>
      </c>
      <c r="I70" s="5">
        <v>26.22</v>
      </c>
      <c r="J70" s="5">
        <v>0.41</v>
      </c>
      <c r="K70" s="5">
        <v>6.81</v>
      </c>
      <c r="L70" s="5">
        <v>6.43</v>
      </c>
      <c r="M70" s="5" t="s">
        <v>10</v>
      </c>
      <c r="N70" s="5">
        <v>100</v>
      </c>
      <c r="O70" s="5">
        <v>2.9649999999999999</v>
      </c>
      <c r="P70" s="5" t="s">
        <v>10</v>
      </c>
      <c r="Q70" s="5">
        <v>2.0099999999999998</v>
      </c>
      <c r="R70" s="5" t="s">
        <v>10</v>
      </c>
      <c r="S70" s="5">
        <v>1.7030000000000001</v>
      </c>
      <c r="T70" s="5">
        <v>2.7E-2</v>
      </c>
      <c r="U70" s="5">
        <v>0.78900000000000003</v>
      </c>
      <c r="V70" s="5">
        <v>0.53500000000000003</v>
      </c>
      <c r="W70" s="6" t="s">
        <v>10</v>
      </c>
      <c r="X70" s="5">
        <v>8.0299999999999994</v>
      </c>
      <c r="Y70" s="5">
        <v>2.9540000000000002</v>
      </c>
      <c r="Z70" s="5" t="s">
        <v>10</v>
      </c>
      <c r="AA70" s="5">
        <v>2.0030000000000001</v>
      </c>
      <c r="AB70" s="5" t="s">
        <v>10</v>
      </c>
      <c r="AC70" s="5">
        <v>1.6080000000000001</v>
      </c>
      <c r="AD70" s="5">
        <v>8.8999999999999996E-2</v>
      </c>
      <c r="AE70" s="5">
        <v>2.7E-2</v>
      </c>
      <c r="AF70" s="5">
        <v>0.78600000000000003</v>
      </c>
      <c r="AG70" s="5">
        <v>0.53300000000000003</v>
      </c>
      <c r="AH70" s="6" t="s">
        <v>10</v>
      </c>
      <c r="AI70" s="5">
        <v>8</v>
      </c>
      <c r="AJ70" s="5" t="s">
        <v>10</v>
      </c>
      <c r="AK70" s="5">
        <f t="shared" si="3"/>
        <v>55.348679756262683</v>
      </c>
      <c r="AL70" s="5">
        <f t="shared" si="4"/>
        <v>26.607989167230873</v>
      </c>
      <c r="AM70" s="5">
        <f t="shared" si="5"/>
        <v>18.043331076506448</v>
      </c>
    </row>
    <row r="71" spans="1:39" ht="15.75">
      <c r="A71" s="7" t="s">
        <v>29</v>
      </c>
      <c r="B71" s="7" t="s">
        <v>42</v>
      </c>
      <c r="C71" s="7" t="s">
        <v>68</v>
      </c>
      <c r="D71" s="7">
        <v>58</v>
      </c>
      <c r="E71" s="5">
        <v>38.93</v>
      </c>
      <c r="F71" s="5" t="s">
        <v>10</v>
      </c>
      <c r="G71" s="5">
        <v>21.96</v>
      </c>
      <c r="H71" s="5" t="s">
        <v>10</v>
      </c>
      <c r="I71" s="5">
        <v>25.69</v>
      </c>
      <c r="J71" s="5">
        <v>0.06</v>
      </c>
      <c r="K71" s="5">
        <v>7.44</v>
      </c>
      <c r="L71" s="5">
        <v>5.92</v>
      </c>
      <c r="M71" s="5" t="s">
        <v>10</v>
      </c>
      <c r="N71" s="5">
        <v>100</v>
      </c>
      <c r="O71" s="5">
        <v>3.0009999999999999</v>
      </c>
      <c r="P71" s="5" t="s">
        <v>10</v>
      </c>
      <c r="Q71" s="5">
        <v>1.9950000000000001</v>
      </c>
      <c r="R71" s="5" t="s">
        <v>10</v>
      </c>
      <c r="S71" s="5">
        <v>1.6559999999999999</v>
      </c>
      <c r="T71" s="5">
        <v>4.0000000000000001E-3</v>
      </c>
      <c r="U71" s="5">
        <v>0.85499999999999998</v>
      </c>
      <c r="V71" s="5">
        <v>0.48899999999999999</v>
      </c>
      <c r="W71" s="6" t="s">
        <v>10</v>
      </c>
      <c r="X71" s="5">
        <v>8.0009999999999994</v>
      </c>
      <c r="Y71" s="5">
        <v>3.0009999999999999</v>
      </c>
      <c r="Z71" s="5" t="s">
        <v>10</v>
      </c>
      <c r="AA71" s="5">
        <v>1.9950000000000001</v>
      </c>
      <c r="AB71" s="5" t="s">
        <v>10</v>
      </c>
      <c r="AC71" s="5">
        <v>1.653</v>
      </c>
      <c r="AD71" s="5">
        <v>3.0000000000000001E-3</v>
      </c>
      <c r="AE71" s="5">
        <v>4.0000000000000001E-3</v>
      </c>
      <c r="AF71" s="5">
        <v>0.85499999999999998</v>
      </c>
      <c r="AG71" s="5">
        <v>0.48899999999999999</v>
      </c>
      <c r="AH71" s="6" t="s">
        <v>10</v>
      </c>
      <c r="AI71" s="5">
        <v>8</v>
      </c>
      <c r="AJ71" s="5" t="s">
        <v>10</v>
      </c>
      <c r="AK71" s="5">
        <f t="shared" si="3"/>
        <v>55.214928357214262</v>
      </c>
      <c r="AL71" s="5">
        <f t="shared" si="4"/>
        <v>28.490503165611464</v>
      </c>
      <c r="AM71" s="5">
        <f t="shared" si="5"/>
        <v>16.294568477174266</v>
      </c>
    </row>
    <row r="72" spans="1:39" ht="15.75">
      <c r="A72" s="7" t="s">
        <v>29</v>
      </c>
      <c r="B72" s="7" t="s">
        <v>42</v>
      </c>
      <c r="C72" s="7" t="s">
        <v>68</v>
      </c>
      <c r="D72" s="7">
        <v>59</v>
      </c>
      <c r="E72" s="5">
        <v>38.18</v>
      </c>
      <c r="F72" s="5" t="s">
        <v>10</v>
      </c>
      <c r="G72" s="5">
        <v>21.9</v>
      </c>
      <c r="H72" s="5" t="s">
        <v>10</v>
      </c>
      <c r="I72" s="5">
        <v>25.69</v>
      </c>
      <c r="J72" s="5">
        <v>0.32</v>
      </c>
      <c r="K72" s="5">
        <v>7.45</v>
      </c>
      <c r="L72" s="5">
        <v>6.46</v>
      </c>
      <c r="M72" s="5" t="s">
        <v>10</v>
      </c>
      <c r="N72" s="5">
        <v>100</v>
      </c>
      <c r="O72" s="5">
        <v>2.9590000000000001</v>
      </c>
      <c r="P72" s="5" t="s">
        <v>10</v>
      </c>
      <c r="Q72" s="5">
        <v>2</v>
      </c>
      <c r="R72" s="5" t="s">
        <v>10</v>
      </c>
      <c r="S72" s="5">
        <v>1.665</v>
      </c>
      <c r="T72" s="5">
        <v>2.1000000000000001E-2</v>
      </c>
      <c r="U72" s="5">
        <v>0.86099999999999999</v>
      </c>
      <c r="V72" s="5">
        <v>0.53600000000000003</v>
      </c>
      <c r="W72" s="6" t="s">
        <v>10</v>
      </c>
      <c r="X72" s="5">
        <v>8.0410000000000004</v>
      </c>
      <c r="Y72" s="5">
        <v>2.9430000000000001</v>
      </c>
      <c r="Z72" s="5" t="s">
        <v>10</v>
      </c>
      <c r="AA72" s="5">
        <v>1.99</v>
      </c>
      <c r="AB72" s="5" t="s">
        <v>10</v>
      </c>
      <c r="AC72" s="5">
        <v>1.5329999999999999</v>
      </c>
      <c r="AD72" s="5">
        <v>0.124</v>
      </c>
      <c r="AE72" s="5">
        <v>2.1000000000000001E-2</v>
      </c>
      <c r="AF72" s="5">
        <v>0.85599999999999998</v>
      </c>
      <c r="AG72" s="5">
        <v>0.53400000000000003</v>
      </c>
      <c r="AH72" s="6" t="s">
        <v>10</v>
      </c>
      <c r="AI72" s="5">
        <v>8</v>
      </c>
      <c r="AJ72" s="5" t="s">
        <v>10</v>
      </c>
      <c r="AK72" s="5">
        <f t="shared" si="3"/>
        <v>52.785326086956516</v>
      </c>
      <c r="AL72" s="5">
        <f t="shared" si="4"/>
        <v>29.076086956521742</v>
      </c>
      <c r="AM72" s="5">
        <f t="shared" si="5"/>
        <v>18.138586956521749</v>
      </c>
    </row>
    <row r="73" spans="1:39" ht="15.75">
      <c r="A73" s="7" t="s">
        <v>29</v>
      </c>
      <c r="B73" s="7" t="s">
        <v>42</v>
      </c>
      <c r="C73" s="7" t="s">
        <v>68</v>
      </c>
      <c r="D73" s="7">
        <v>60</v>
      </c>
      <c r="E73" s="5">
        <v>38.99</v>
      </c>
      <c r="F73" s="5" t="s">
        <v>10</v>
      </c>
      <c r="G73" s="5">
        <v>21.87</v>
      </c>
      <c r="H73" s="5" t="s">
        <v>10</v>
      </c>
      <c r="I73" s="5">
        <v>25.16</v>
      </c>
      <c r="J73" s="5">
        <v>0.18</v>
      </c>
      <c r="K73" s="5">
        <v>6.91</v>
      </c>
      <c r="L73" s="5">
        <v>6.88</v>
      </c>
      <c r="M73" s="5" t="s">
        <v>10</v>
      </c>
      <c r="N73" s="5">
        <v>99.99</v>
      </c>
      <c r="O73" s="5">
        <v>3.0089999999999999</v>
      </c>
      <c r="P73" s="5" t="s">
        <v>10</v>
      </c>
      <c r="Q73" s="5">
        <v>1.9890000000000001</v>
      </c>
      <c r="R73" s="5" t="s">
        <v>10</v>
      </c>
      <c r="S73" s="5">
        <v>1.6240000000000001</v>
      </c>
      <c r="T73" s="5">
        <v>1.2E-2</v>
      </c>
      <c r="U73" s="5">
        <v>0.79500000000000004</v>
      </c>
      <c r="V73" s="5">
        <v>0.56899999999999995</v>
      </c>
      <c r="W73" s="6" t="s">
        <v>10</v>
      </c>
      <c r="X73" s="5">
        <v>7.9969999999999999</v>
      </c>
      <c r="Y73" s="5">
        <v>3.01</v>
      </c>
      <c r="Z73" s="5" t="s">
        <v>10</v>
      </c>
      <c r="AA73" s="5">
        <v>1.99</v>
      </c>
      <c r="AB73" s="5" t="s">
        <v>10</v>
      </c>
      <c r="AC73" s="5">
        <v>1.6240000000000001</v>
      </c>
      <c r="AD73" s="5" t="s">
        <v>10</v>
      </c>
      <c r="AE73" s="5">
        <v>1.2E-2</v>
      </c>
      <c r="AF73" s="5">
        <v>0.79500000000000004</v>
      </c>
      <c r="AG73" s="5">
        <v>0.56899999999999995</v>
      </c>
      <c r="AH73" s="6" t="s">
        <v>10</v>
      </c>
      <c r="AI73" s="5">
        <v>8</v>
      </c>
      <c r="AJ73" s="5">
        <v>-0.01</v>
      </c>
      <c r="AK73" s="5">
        <f t="shared" si="3"/>
        <v>54.533333333333331</v>
      </c>
      <c r="AL73" s="5">
        <f t="shared" si="4"/>
        <v>26.5</v>
      </c>
      <c r="AM73" s="5">
        <f t="shared" si="5"/>
        <v>18.966666666666669</v>
      </c>
    </row>
    <row r="74" spans="1:39" ht="15.75">
      <c r="A74" s="7" t="s">
        <v>29</v>
      </c>
      <c r="B74" s="7" t="s">
        <v>42</v>
      </c>
      <c r="C74" s="7" t="s">
        <v>68</v>
      </c>
      <c r="D74" s="7">
        <v>61</v>
      </c>
      <c r="E74" s="5">
        <v>37.630000000000003</v>
      </c>
      <c r="F74" s="5" t="s">
        <v>10</v>
      </c>
      <c r="G74" s="5">
        <v>21.7</v>
      </c>
      <c r="H74" s="5" t="s">
        <v>10</v>
      </c>
      <c r="I74" s="5">
        <v>28.3</v>
      </c>
      <c r="J74" s="5" t="s">
        <v>10</v>
      </c>
      <c r="K74" s="5">
        <v>5.81</v>
      </c>
      <c r="L74" s="5">
        <v>6.56</v>
      </c>
      <c r="M74" s="5" t="s">
        <v>10</v>
      </c>
      <c r="N74" s="5">
        <v>100</v>
      </c>
      <c r="O74" s="5">
        <v>2.952</v>
      </c>
      <c r="P74" s="5" t="s">
        <v>10</v>
      </c>
      <c r="Q74" s="5">
        <v>2.0059999999999998</v>
      </c>
      <c r="R74" s="5" t="s">
        <v>10</v>
      </c>
      <c r="S74" s="5">
        <v>1.857</v>
      </c>
      <c r="T74" s="5" t="s">
        <v>10</v>
      </c>
      <c r="U74" s="5">
        <v>0.67900000000000005</v>
      </c>
      <c r="V74" s="5">
        <v>0.55100000000000005</v>
      </c>
      <c r="W74" s="6" t="s">
        <v>10</v>
      </c>
      <c r="X74" s="5">
        <v>8.0449999999999999</v>
      </c>
      <c r="Y74" s="5">
        <v>2.9350000000000001</v>
      </c>
      <c r="Z74" s="5" t="s">
        <v>10</v>
      </c>
      <c r="AA74" s="5">
        <v>1.9950000000000001</v>
      </c>
      <c r="AB74" s="5" t="s">
        <v>10</v>
      </c>
      <c r="AC74" s="5">
        <v>1.7110000000000001</v>
      </c>
      <c r="AD74" s="5">
        <v>0.13500000000000001</v>
      </c>
      <c r="AE74" s="5">
        <v>0</v>
      </c>
      <c r="AF74" s="5">
        <v>0.67600000000000005</v>
      </c>
      <c r="AG74" s="5">
        <v>0.54800000000000004</v>
      </c>
      <c r="AH74" s="6" t="s">
        <v>10</v>
      </c>
      <c r="AI74" s="5">
        <v>8</v>
      </c>
      <c r="AJ74" s="5" t="s">
        <v>10</v>
      </c>
      <c r="AK74" s="5">
        <f t="shared" si="3"/>
        <v>58.296422487223168</v>
      </c>
      <c r="AL74" s="5">
        <f t="shared" si="4"/>
        <v>23.032367972742762</v>
      </c>
      <c r="AM74" s="5">
        <f t="shared" si="5"/>
        <v>18.67120954003407</v>
      </c>
    </row>
    <row r="75" spans="1:39" ht="15.75">
      <c r="A75" s="7" t="s">
        <v>29</v>
      </c>
      <c r="B75" s="7" t="s">
        <v>42</v>
      </c>
      <c r="C75" s="7">
        <v>3</v>
      </c>
      <c r="D75" s="7">
        <v>80</v>
      </c>
      <c r="E75" s="5">
        <v>38.22</v>
      </c>
      <c r="F75" s="5" t="s">
        <v>10</v>
      </c>
      <c r="G75" s="5">
        <v>22.22</v>
      </c>
      <c r="H75" s="5" t="s">
        <v>10</v>
      </c>
      <c r="I75" s="5">
        <v>26.65</v>
      </c>
      <c r="J75" s="5">
        <v>0.11</v>
      </c>
      <c r="K75" s="5">
        <v>6.53</v>
      </c>
      <c r="L75" s="5">
        <v>6.27</v>
      </c>
      <c r="M75" s="5" t="s">
        <v>10</v>
      </c>
      <c r="N75" s="5">
        <v>100</v>
      </c>
      <c r="O75" s="5">
        <v>2.9670000000000001</v>
      </c>
      <c r="P75" s="5" t="s">
        <v>10</v>
      </c>
      <c r="Q75" s="5">
        <v>2.0329999999999999</v>
      </c>
      <c r="R75" s="5" t="s">
        <v>10</v>
      </c>
      <c r="S75" s="5">
        <v>1.73</v>
      </c>
      <c r="T75" s="5">
        <v>7.0000000000000001E-3</v>
      </c>
      <c r="U75" s="5">
        <v>0.75600000000000001</v>
      </c>
      <c r="V75" s="5">
        <v>0.52200000000000002</v>
      </c>
      <c r="W75" s="6" t="s">
        <v>10</v>
      </c>
      <c r="X75" s="5">
        <v>8.016</v>
      </c>
      <c r="Y75" s="5">
        <v>2.9620000000000002</v>
      </c>
      <c r="Z75" s="5" t="s">
        <v>10</v>
      </c>
      <c r="AA75" s="5">
        <v>2.0289999999999999</v>
      </c>
      <c r="AB75" s="5" t="s">
        <v>10</v>
      </c>
      <c r="AC75" s="5">
        <v>1.68</v>
      </c>
      <c r="AD75" s="5">
        <v>4.8000000000000001E-2</v>
      </c>
      <c r="AE75" s="5">
        <v>7.0000000000000001E-3</v>
      </c>
      <c r="AF75" s="5">
        <v>0.754</v>
      </c>
      <c r="AG75" s="5">
        <v>0.52100000000000002</v>
      </c>
      <c r="AH75" s="6" t="s">
        <v>10</v>
      </c>
      <c r="AI75" s="5">
        <v>8</v>
      </c>
      <c r="AJ75" s="5" t="s">
        <v>10</v>
      </c>
      <c r="AK75" s="5">
        <f t="shared" si="3"/>
        <v>56.954760297096549</v>
      </c>
      <c r="AL75" s="5">
        <f t="shared" si="4"/>
        <v>25.455773126266042</v>
      </c>
      <c r="AM75" s="5">
        <f t="shared" si="5"/>
        <v>17.589466576637406</v>
      </c>
    </row>
    <row r="76" spans="1:39" ht="15.75">
      <c r="A76" s="7" t="s">
        <v>29</v>
      </c>
      <c r="B76" s="7" t="s">
        <v>42</v>
      </c>
      <c r="C76" s="7">
        <v>3</v>
      </c>
      <c r="D76" s="7">
        <v>81</v>
      </c>
      <c r="E76" s="5">
        <v>38.28</v>
      </c>
      <c r="F76" s="5" t="s">
        <v>10</v>
      </c>
      <c r="G76" s="5">
        <v>21.86</v>
      </c>
      <c r="H76" s="5" t="s">
        <v>10</v>
      </c>
      <c r="I76" s="5">
        <v>26.04</v>
      </c>
      <c r="J76" s="5">
        <v>0.28999999999999998</v>
      </c>
      <c r="K76" s="5">
        <v>6.85</v>
      </c>
      <c r="L76" s="5">
        <v>6.67</v>
      </c>
      <c r="M76" s="5" t="s">
        <v>10</v>
      </c>
      <c r="N76" s="5">
        <v>99.99</v>
      </c>
      <c r="O76" s="5">
        <v>2.972</v>
      </c>
      <c r="P76" s="5" t="s">
        <v>10</v>
      </c>
      <c r="Q76" s="5">
        <v>2</v>
      </c>
      <c r="R76" s="5" t="s">
        <v>10</v>
      </c>
      <c r="S76" s="5">
        <v>1.6910000000000001</v>
      </c>
      <c r="T76" s="5">
        <v>1.9E-2</v>
      </c>
      <c r="U76" s="5">
        <v>0.79300000000000004</v>
      </c>
      <c r="V76" s="5">
        <v>0.55500000000000005</v>
      </c>
      <c r="W76" s="6" t="s">
        <v>10</v>
      </c>
      <c r="X76" s="5">
        <v>8.0280000000000005</v>
      </c>
      <c r="Y76" s="5">
        <v>2.9609999999999999</v>
      </c>
      <c r="Z76" s="5" t="s">
        <v>10</v>
      </c>
      <c r="AA76" s="5">
        <v>1.9930000000000001</v>
      </c>
      <c r="AB76" s="5" t="s">
        <v>10</v>
      </c>
      <c r="AC76" s="5">
        <v>1.599</v>
      </c>
      <c r="AD76" s="5">
        <v>8.5000000000000006E-2</v>
      </c>
      <c r="AE76" s="5">
        <v>1.9E-2</v>
      </c>
      <c r="AF76" s="5">
        <v>0.79</v>
      </c>
      <c r="AG76" s="5">
        <v>0.55300000000000005</v>
      </c>
      <c r="AH76" s="6" t="s">
        <v>10</v>
      </c>
      <c r="AI76" s="5">
        <v>8</v>
      </c>
      <c r="AJ76" s="5" t="s">
        <v>10</v>
      </c>
      <c r="AK76" s="5">
        <f t="shared" si="3"/>
        <v>54.643701452212092</v>
      </c>
      <c r="AL76" s="5">
        <f t="shared" si="4"/>
        <v>26.680175616345831</v>
      </c>
      <c r="AM76" s="5">
        <f t="shared" si="5"/>
        <v>18.67612293144208</v>
      </c>
    </row>
    <row r="77" spans="1:39" ht="15.75">
      <c r="A77" s="7" t="s">
        <v>29</v>
      </c>
      <c r="B77" s="7" t="s">
        <v>42</v>
      </c>
      <c r="C77" s="7">
        <v>3</v>
      </c>
      <c r="D77" s="7">
        <v>83</v>
      </c>
      <c r="E77" s="5">
        <v>38.74</v>
      </c>
      <c r="F77" s="5" t="s">
        <v>10</v>
      </c>
      <c r="G77" s="5">
        <v>21.69</v>
      </c>
      <c r="H77" s="5" t="s">
        <v>10</v>
      </c>
      <c r="I77" s="5">
        <v>26.34</v>
      </c>
      <c r="J77" s="5">
        <v>0.01</v>
      </c>
      <c r="K77" s="5">
        <v>6.51</v>
      </c>
      <c r="L77" s="5">
        <v>6.71</v>
      </c>
      <c r="M77" s="5" t="s">
        <v>10</v>
      </c>
      <c r="N77" s="5">
        <v>100</v>
      </c>
      <c r="O77" s="5">
        <v>3.004</v>
      </c>
      <c r="P77" s="5" t="s">
        <v>10</v>
      </c>
      <c r="Q77" s="5">
        <v>1.982</v>
      </c>
      <c r="R77" s="5" t="s">
        <v>10</v>
      </c>
      <c r="S77" s="5">
        <v>1.708</v>
      </c>
      <c r="T77" s="5">
        <v>1E-3</v>
      </c>
      <c r="U77" s="5">
        <v>0.753</v>
      </c>
      <c r="V77" s="5">
        <v>0.55700000000000005</v>
      </c>
      <c r="W77" s="6" t="s">
        <v>10</v>
      </c>
      <c r="X77" s="5">
        <v>8.0050000000000008</v>
      </c>
      <c r="Y77" s="5">
        <v>3.0019999999999998</v>
      </c>
      <c r="Z77" s="5" t="s">
        <v>10</v>
      </c>
      <c r="AA77" s="5">
        <v>1.9810000000000001</v>
      </c>
      <c r="AB77" s="5" t="s">
        <v>10</v>
      </c>
      <c r="AC77" s="5">
        <v>1.6919999999999999</v>
      </c>
      <c r="AD77" s="5">
        <v>1.4999999999999999E-2</v>
      </c>
      <c r="AE77" s="5">
        <v>1E-3</v>
      </c>
      <c r="AF77" s="5">
        <v>0.752</v>
      </c>
      <c r="AG77" s="5">
        <v>0.55700000000000005</v>
      </c>
      <c r="AH77" s="6" t="s">
        <v>10</v>
      </c>
      <c r="AI77" s="5">
        <v>8</v>
      </c>
      <c r="AJ77" s="5" t="s">
        <v>10</v>
      </c>
      <c r="AK77" s="5">
        <f t="shared" si="3"/>
        <v>56.395736175882746</v>
      </c>
      <c r="AL77" s="5">
        <f t="shared" si="4"/>
        <v>25.049966688874086</v>
      </c>
      <c r="AM77" s="5">
        <f t="shared" si="5"/>
        <v>18.554297135243161</v>
      </c>
    </row>
    <row r="78" spans="1:39" ht="15.75">
      <c r="A78" s="7" t="s">
        <v>29</v>
      </c>
      <c r="B78" s="7" t="s">
        <v>42</v>
      </c>
      <c r="C78" s="7">
        <v>4</v>
      </c>
      <c r="D78" s="7">
        <v>95</v>
      </c>
      <c r="E78" s="5">
        <v>37.549999999999997</v>
      </c>
      <c r="F78" s="5" t="s">
        <v>10</v>
      </c>
      <c r="G78" s="5">
        <v>21.96</v>
      </c>
      <c r="H78" s="5" t="s">
        <v>10</v>
      </c>
      <c r="I78" s="5">
        <v>28.12</v>
      </c>
      <c r="J78" s="5">
        <v>0.3</v>
      </c>
      <c r="K78" s="5">
        <v>5.52</v>
      </c>
      <c r="L78" s="5">
        <v>6.54</v>
      </c>
      <c r="M78" s="5" t="s">
        <v>10</v>
      </c>
      <c r="N78" s="5">
        <v>99.99</v>
      </c>
      <c r="O78" s="5">
        <v>2.9460000000000002</v>
      </c>
      <c r="P78" s="5" t="s">
        <v>10</v>
      </c>
      <c r="Q78" s="5">
        <v>2.0310000000000001</v>
      </c>
      <c r="R78" s="5" t="s">
        <v>10</v>
      </c>
      <c r="S78" s="5">
        <v>1.845</v>
      </c>
      <c r="T78" s="5">
        <v>0.02</v>
      </c>
      <c r="U78" s="5">
        <v>0.64600000000000002</v>
      </c>
      <c r="V78" s="5">
        <v>0.55000000000000004</v>
      </c>
      <c r="W78" s="6" t="s">
        <v>10</v>
      </c>
      <c r="X78" s="5">
        <v>8.0380000000000003</v>
      </c>
      <c r="Y78" s="5">
        <v>2.9319999999999999</v>
      </c>
      <c r="Z78" s="5" t="s">
        <v>10</v>
      </c>
      <c r="AA78" s="5">
        <v>2.0209999999999999</v>
      </c>
      <c r="AB78" s="5" t="s">
        <v>10</v>
      </c>
      <c r="AC78" s="5">
        <v>1.7230000000000001</v>
      </c>
      <c r="AD78" s="5">
        <v>0.114</v>
      </c>
      <c r="AE78" s="5">
        <v>0.02</v>
      </c>
      <c r="AF78" s="5">
        <v>0.64300000000000002</v>
      </c>
      <c r="AG78" s="5">
        <v>0.54700000000000004</v>
      </c>
      <c r="AH78" s="6" t="s">
        <v>10</v>
      </c>
      <c r="AI78" s="5">
        <v>8</v>
      </c>
      <c r="AJ78" s="5" t="s">
        <v>10</v>
      </c>
      <c r="AK78" s="5">
        <f t="shared" si="3"/>
        <v>59.427207637231504</v>
      </c>
      <c r="AL78" s="5">
        <f t="shared" si="4"/>
        <v>21.922945789294239</v>
      </c>
      <c r="AM78" s="5">
        <f t="shared" si="5"/>
        <v>18.649846573474264</v>
      </c>
    </row>
    <row r="79" spans="1:39" ht="15.75">
      <c r="A79" s="7" t="s">
        <v>34</v>
      </c>
      <c r="B79" s="7" t="s">
        <v>43</v>
      </c>
      <c r="C79" s="7">
        <v>1</v>
      </c>
      <c r="D79" s="7">
        <v>1</v>
      </c>
      <c r="E79" s="5">
        <v>38.409999999999997</v>
      </c>
      <c r="F79" s="5" t="s">
        <v>10</v>
      </c>
      <c r="G79" s="5">
        <v>21.89</v>
      </c>
      <c r="H79" s="5" t="s">
        <v>10</v>
      </c>
      <c r="I79" s="5">
        <v>26.5</v>
      </c>
      <c r="J79" s="5">
        <v>0.91</v>
      </c>
      <c r="K79" s="5">
        <v>5.98</v>
      </c>
      <c r="L79" s="5">
        <v>6.75</v>
      </c>
      <c r="M79" s="5" t="s">
        <v>10</v>
      </c>
      <c r="N79" s="5">
        <v>100.44</v>
      </c>
      <c r="O79" s="5">
        <v>2.9809999999999999</v>
      </c>
      <c r="P79" s="5" t="s">
        <v>10</v>
      </c>
      <c r="Q79" s="5">
        <v>2.0030000000000001</v>
      </c>
      <c r="R79" s="5" t="s">
        <v>10</v>
      </c>
      <c r="S79" s="5">
        <v>1.72</v>
      </c>
      <c r="T79" s="5">
        <v>0.06</v>
      </c>
      <c r="U79" s="5">
        <v>0.69199999999999995</v>
      </c>
      <c r="V79" s="5">
        <v>0.56100000000000005</v>
      </c>
      <c r="W79" s="6" t="s">
        <v>10</v>
      </c>
      <c r="X79" s="5">
        <v>8.0169999999999995</v>
      </c>
      <c r="Y79" s="5">
        <v>2.9750000000000001</v>
      </c>
      <c r="Z79" s="5" t="s">
        <v>10</v>
      </c>
      <c r="AA79" s="5">
        <v>1.998</v>
      </c>
      <c r="AB79" s="5" t="s">
        <v>10</v>
      </c>
      <c r="AC79" s="5">
        <v>1.665</v>
      </c>
      <c r="AD79" s="5">
        <v>5.1999999999999998E-2</v>
      </c>
      <c r="AE79" s="5">
        <v>0.06</v>
      </c>
      <c r="AF79" s="5">
        <v>0.69</v>
      </c>
      <c r="AG79" s="5">
        <v>0.56000000000000005</v>
      </c>
      <c r="AH79" s="6" t="s">
        <v>10</v>
      </c>
      <c r="AI79" s="5">
        <v>8</v>
      </c>
      <c r="AJ79" s="5" t="s">
        <v>10</v>
      </c>
      <c r="AK79" s="5">
        <f t="shared" si="3"/>
        <v>57.983193277310932</v>
      </c>
      <c r="AL79" s="5">
        <f t="shared" si="4"/>
        <v>23.193277310924369</v>
      </c>
      <c r="AM79" s="5">
        <f t="shared" si="5"/>
        <v>18.823529411764696</v>
      </c>
    </row>
    <row r="80" spans="1:39" ht="15.75">
      <c r="A80" s="7" t="s">
        <v>34</v>
      </c>
      <c r="B80" s="7" t="s">
        <v>43</v>
      </c>
      <c r="C80" s="7">
        <v>1</v>
      </c>
      <c r="D80" s="7">
        <v>2</v>
      </c>
      <c r="E80" s="5">
        <v>38.880000000000003</v>
      </c>
      <c r="F80" s="5" t="s">
        <v>10</v>
      </c>
      <c r="G80" s="5">
        <v>21.54</v>
      </c>
      <c r="H80" s="5" t="s">
        <v>10</v>
      </c>
      <c r="I80" s="5">
        <v>26.33</v>
      </c>
      <c r="J80" s="5">
        <v>0.73</v>
      </c>
      <c r="K80" s="5">
        <v>6.06</v>
      </c>
      <c r="L80" s="5">
        <v>6.47</v>
      </c>
      <c r="M80" s="5" t="s">
        <v>10</v>
      </c>
      <c r="N80" s="5">
        <v>100.01</v>
      </c>
      <c r="O80" s="5">
        <v>3.0209999999999999</v>
      </c>
      <c r="P80" s="5" t="s">
        <v>10</v>
      </c>
      <c r="Q80" s="5">
        <v>1.972</v>
      </c>
      <c r="R80" s="5" t="s">
        <v>10</v>
      </c>
      <c r="S80" s="5">
        <v>1.7110000000000001</v>
      </c>
      <c r="T80" s="5">
        <v>4.8000000000000001E-2</v>
      </c>
      <c r="U80" s="5">
        <v>0.70199999999999996</v>
      </c>
      <c r="V80" s="5">
        <v>0.53900000000000003</v>
      </c>
      <c r="W80" s="6" t="s">
        <v>10</v>
      </c>
      <c r="X80" s="5">
        <v>7.9930000000000003</v>
      </c>
      <c r="Y80" s="5">
        <v>3.024</v>
      </c>
      <c r="Z80" s="5" t="s">
        <v>10</v>
      </c>
      <c r="AA80" s="5">
        <v>1.974</v>
      </c>
      <c r="AB80" s="5" t="s">
        <v>10</v>
      </c>
      <c r="AC80" s="5">
        <v>1.712</v>
      </c>
      <c r="AD80" s="5" t="s">
        <v>10</v>
      </c>
      <c r="AE80" s="5">
        <v>4.8000000000000001E-2</v>
      </c>
      <c r="AF80" s="5">
        <v>0.70299999999999996</v>
      </c>
      <c r="AG80" s="5">
        <v>0.53900000000000003</v>
      </c>
      <c r="AH80" s="6" t="s">
        <v>10</v>
      </c>
      <c r="AI80" s="5">
        <v>8</v>
      </c>
      <c r="AJ80" s="5">
        <v>-2.1000000000000001E-2</v>
      </c>
      <c r="AK80" s="5">
        <f t="shared" si="3"/>
        <v>58.627581612258496</v>
      </c>
      <c r="AL80" s="5">
        <f t="shared" si="4"/>
        <v>23.417721518987339</v>
      </c>
      <c r="AM80" s="5">
        <f t="shared" si="5"/>
        <v>17.954696868754169</v>
      </c>
    </row>
    <row r="81" spans="1:39" ht="15.75">
      <c r="A81" s="7" t="s">
        <v>34</v>
      </c>
      <c r="B81" s="7" t="s">
        <v>43</v>
      </c>
      <c r="C81" s="7">
        <v>1</v>
      </c>
      <c r="D81" s="7">
        <v>3</v>
      </c>
      <c r="E81" s="5">
        <v>38.28</v>
      </c>
      <c r="F81" s="5" t="s">
        <v>10</v>
      </c>
      <c r="G81" s="5">
        <v>22.31</v>
      </c>
      <c r="H81" s="5" t="s">
        <v>10</v>
      </c>
      <c r="I81" s="5">
        <v>26.85</v>
      </c>
      <c r="J81" s="5">
        <v>0.85</v>
      </c>
      <c r="K81" s="5">
        <v>6.05</v>
      </c>
      <c r="L81" s="5">
        <v>5.67</v>
      </c>
      <c r="M81" s="5" t="s">
        <v>10</v>
      </c>
      <c r="N81" s="5">
        <v>100.01</v>
      </c>
      <c r="O81" s="5">
        <v>2.9780000000000002</v>
      </c>
      <c r="P81" s="5" t="s">
        <v>10</v>
      </c>
      <c r="Q81" s="5">
        <v>2.0449999999999999</v>
      </c>
      <c r="R81" s="5" t="s">
        <v>10</v>
      </c>
      <c r="S81" s="5">
        <v>1.7470000000000001</v>
      </c>
      <c r="T81" s="5">
        <v>5.6000000000000001E-2</v>
      </c>
      <c r="U81" s="5">
        <v>0.70199999999999996</v>
      </c>
      <c r="V81" s="5">
        <v>0.47299999999999998</v>
      </c>
      <c r="W81" s="6" t="s">
        <v>10</v>
      </c>
      <c r="X81" s="5">
        <v>8</v>
      </c>
      <c r="Y81" s="5">
        <v>2.9780000000000002</v>
      </c>
      <c r="Z81" s="5" t="s">
        <v>10</v>
      </c>
      <c r="AA81" s="5">
        <v>2.0449999999999999</v>
      </c>
      <c r="AB81" s="5" t="s">
        <v>10</v>
      </c>
      <c r="AC81" s="5">
        <v>1.7470000000000001</v>
      </c>
      <c r="AD81" s="5" t="s">
        <v>10</v>
      </c>
      <c r="AE81" s="5">
        <v>5.6000000000000001E-2</v>
      </c>
      <c r="AF81" s="5">
        <v>0.70199999999999996</v>
      </c>
      <c r="AG81" s="5">
        <v>0.47299999999999998</v>
      </c>
      <c r="AH81" s="6" t="s">
        <v>10</v>
      </c>
      <c r="AI81" s="5">
        <v>8</v>
      </c>
      <c r="AJ81" s="5">
        <v>-1E-3</v>
      </c>
      <c r="AK81" s="5">
        <f t="shared" si="3"/>
        <v>60.543989254533258</v>
      </c>
      <c r="AL81" s="5">
        <f t="shared" si="4"/>
        <v>23.572867696440564</v>
      </c>
      <c r="AM81" s="5">
        <f t="shared" si="5"/>
        <v>15.883143049026174</v>
      </c>
    </row>
    <row r="82" spans="1:39" ht="15.75">
      <c r="A82" s="7" t="s">
        <v>34</v>
      </c>
      <c r="B82" s="7" t="s">
        <v>43</v>
      </c>
      <c r="C82" s="7">
        <v>2</v>
      </c>
      <c r="D82" s="7">
        <v>21</v>
      </c>
      <c r="E82" s="5">
        <v>37.39</v>
      </c>
      <c r="F82" s="5" t="s">
        <v>10</v>
      </c>
      <c r="G82" s="5">
        <v>21.89</v>
      </c>
      <c r="H82" s="5" t="s">
        <v>10</v>
      </c>
      <c r="I82" s="5">
        <v>27.77</v>
      </c>
      <c r="J82" s="5">
        <v>2.71</v>
      </c>
      <c r="K82" s="5">
        <v>4.51</v>
      </c>
      <c r="L82" s="5">
        <v>5.74</v>
      </c>
      <c r="M82" s="5" t="s">
        <v>10</v>
      </c>
      <c r="N82" s="5">
        <v>100.01</v>
      </c>
      <c r="O82" s="5">
        <v>2.9540000000000002</v>
      </c>
      <c r="P82" s="5" t="s">
        <v>10</v>
      </c>
      <c r="Q82" s="5">
        <v>2.0379999999999998</v>
      </c>
      <c r="R82" s="5" t="s">
        <v>10</v>
      </c>
      <c r="S82" s="5">
        <v>1.835</v>
      </c>
      <c r="T82" s="5">
        <v>0.18099999999999999</v>
      </c>
      <c r="U82" s="5">
        <v>0.53100000000000003</v>
      </c>
      <c r="V82" s="5">
        <v>0.48599999999999999</v>
      </c>
      <c r="W82" s="6" t="s">
        <v>10</v>
      </c>
      <c r="X82" s="5">
        <v>8.0259999999999998</v>
      </c>
      <c r="Y82" s="5">
        <v>2.9449999999999998</v>
      </c>
      <c r="Z82" s="5" t="s">
        <v>10</v>
      </c>
      <c r="AA82" s="5">
        <v>2.032</v>
      </c>
      <c r="AB82" s="5" t="s">
        <v>10</v>
      </c>
      <c r="AC82" s="5">
        <v>1.75</v>
      </c>
      <c r="AD82" s="5">
        <v>7.9000000000000001E-2</v>
      </c>
      <c r="AE82" s="5">
        <v>0.18099999999999999</v>
      </c>
      <c r="AF82" s="5">
        <v>0.52900000000000003</v>
      </c>
      <c r="AG82" s="5">
        <v>0.48399999999999999</v>
      </c>
      <c r="AH82" s="6" t="s">
        <v>10</v>
      </c>
      <c r="AI82" s="5">
        <v>8</v>
      </c>
      <c r="AJ82" s="5" t="s">
        <v>10</v>
      </c>
      <c r="AK82" s="5">
        <f t="shared" si="3"/>
        <v>65.591032608695656</v>
      </c>
      <c r="AL82" s="5">
        <f t="shared" si="4"/>
        <v>17.96875</v>
      </c>
      <c r="AM82" s="5">
        <f t="shared" si="5"/>
        <v>16.440217391304344</v>
      </c>
    </row>
    <row r="83" spans="1:39" ht="15.75">
      <c r="A83" s="7" t="s">
        <v>34</v>
      </c>
      <c r="B83" s="7" t="s">
        <v>43</v>
      </c>
      <c r="C83" s="7">
        <v>2</v>
      </c>
      <c r="D83" s="7">
        <v>22</v>
      </c>
      <c r="E83" s="5">
        <v>37.75</v>
      </c>
      <c r="F83" s="5" t="s">
        <v>10</v>
      </c>
      <c r="G83" s="5">
        <v>21.8</v>
      </c>
      <c r="H83" s="5" t="s">
        <v>10</v>
      </c>
      <c r="I83" s="5">
        <v>26.77</v>
      </c>
      <c r="J83" s="5">
        <v>2.82</v>
      </c>
      <c r="K83" s="5">
        <v>4.84</v>
      </c>
      <c r="L83" s="5">
        <v>6.02</v>
      </c>
      <c r="M83" s="5" t="s">
        <v>10</v>
      </c>
      <c r="N83" s="5">
        <v>100</v>
      </c>
      <c r="O83" s="5">
        <v>2.9710000000000001</v>
      </c>
      <c r="P83" s="5" t="s">
        <v>10</v>
      </c>
      <c r="Q83" s="5">
        <v>2.0219999999999998</v>
      </c>
      <c r="R83" s="5" t="s">
        <v>10</v>
      </c>
      <c r="S83" s="5">
        <v>1.762</v>
      </c>
      <c r="T83" s="5">
        <v>0.188</v>
      </c>
      <c r="U83" s="5">
        <v>0.56799999999999995</v>
      </c>
      <c r="V83" s="5">
        <v>0.50800000000000001</v>
      </c>
      <c r="W83" s="6" t="s">
        <v>10</v>
      </c>
      <c r="X83" s="5">
        <v>8.0180000000000007</v>
      </c>
      <c r="Y83" s="5">
        <v>2.964</v>
      </c>
      <c r="Z83" s="5" t="s">
        <v>10</v>
      </c>
      <c r="AA83" s="5">
        <v>2.0169999999999999</v>
      </c>
      <c r="AB83" s="5" t="s">
        <v>10</v>
      </c>
      <c r="AC83" s="5">
        <v>1.704</v>
      </c>
      <c r="AD83" s="5">
        <v>5.3999999999999999E-2</v>
      </c>
      <c r="AE83" s="5">
        <v>0.188</v>
      </c>
      <c r="AF83" s="5">
        <v>0.56699999999999995</v>
      </c>
      <c r="AG83" s="5">
        <v>0.50600000000000001</v>
      </c>
      <c r="AH83" s="6" t="s">
        <v>10</v>
      </c>
      <c r="AI83" s="5">
        <v>8</v>
      </c>
      <c r="AJ83" s="5" t="s">
        <v>10</v>
      </c>
      <c r="AK83" s="5">
        <f t="shared" si="3"/>
        <v>63.811129848229342</v>
      </c>
      <c r="AL83" s="5">
        <f t="shared" si="4"/>
        <v>19.123102866779089</v>
      </c>
      <c r="AM83" s="5">
        <f t="shared" si="5"/>
        <v>17.065767284991566</v>
      </c>
    </row>
    <row r="84" spans="1:39" ht="15.75">
      <c r="A84" s="7" t="s">
        <v>34</v>
      </c>
      <c r="B84" s="7" t="s">
        <v>43</v>
      </c>
      <c r="C84" s="7">
        <v>2</v>
      </c>
      <c r="D84" s="7">
        <v>23</v>
      </c>
      <c r="E84" s="5">
        <v>37.78</v>
      </c>
      <c r="F84" s="5" t="s">
        <v>10</v>
      </c>
      <c r="G84" s="5">
        <v>21.87</v>
      </c>
      <c r="H84" s="5" t="s">
        <v>10</v>
      </c>
      <c r="I84" s="5">
        <v>26.93</v>
      </c>
      <c r="J84" s="5">
        <v>1.28</v>
      </c>
      <c r="K84" s="5">
        <v>5.65</v>
      </c>
      <c r="L84" s="5">
        <v>6.48</v>
      </c>
      <c r="M84" s="5" t="s">
        <v>10</v>
      </c>
      <c r="N84" s="5">
        <v>99.99</v>
      </c>
      <c r="O84" s="5">
        <v>2.9590000000000001</v>
      </c>
      <c r="P84" s="5" t="s">
        <v>10</v>
      </c>
      <c r="Q84" s="5">
        <v>2.0190000000000001</v>
      </c>
      <c r="R84" s="5" t="s">
        <v>10</v>
      </c>
      <c r="S84" s="5">
        <v>1.764</v>
      </c>
      <c r="T84" s="5">
        <v>8.5000000000000006E-2</v>
      </c>
      <c r="U84" s="5">
        <v>0.66</v>
      </c>
      <c r="V84" s="5">
        <v>0.54400000000000004</v>
      </c>
      <c r="W84" s="6" t="s">
        <v>10</v>
      </c>
      <c r="X84" s="5">
        <v>8.0310000000000006</v>
      </c>
      <c r="Y84" s="5">
        <v>2.948</v>
      </c>
      <c r="Z84" s="5" t="s">
        <v>10</v>
      </c>
      <c r="AA84" s="5">
        <v>2.0110000000000001</v>
      </c>
      <c r="AB84" s="5" t="s">
        <v>10</v>
      </c>
      <c r="AC84" s="5">
        <v>1.6639999999999999</v>
      </c>
      <c r="AD84" s="5">
        <v>9.2999999999999999E-2</v>
      </c>
      <c r="AE84" s="5">
        <v>8.5000000000000006E-2</v>
      </c>
      <c r="AF84" s="5">
        <v>0.65700000000000003</v>
      </c>
      <c r="AG84" s="5">
        <v>0.54200000000000004</v>
      </c>
      <c r="AH84" s="6" t="s">
        <v>10</v>
      </c>
      <c r="AI84" s="5">
        <v>8</v>
      </c>
      <c r="AJ84" s="5" t="s">
        <v>10</v>
      </c>
      <c r="AK84" s="5">
        <f t="shared" si="3"/>
        <v>59.328358208955237</v>
      </c>
      <c r="AL84" s="5">
        <f t="shared" si="4"/>
        <v>22.286295793758484</v>
      </c>
      <c r="AM84" s="5">
        <f t="shared" si="5"/>
        <v>18.385345997286279</v>
      </c>
    </row>
    <row r="85" spans="1:39" ht="15.75">
      <c r="A85" s="7" t="s">
        <v>34</v>
      </c>
      <c r="B85" s="7" t="s">
        <v>43</v>
      </c>
      <c r="C85" s="7">
        <v>2</v>
      </c>
      <c r="D85" s="7">
        <v>24</v>
      </c>
      <c r="E85" s="5">
        <v>38.25</v>
      </c>
      <c r="F85" s="5" t="s">
        <v>10</v>
      </c>
      <c r="G85" s="5">
        <v>21.58</v>
      </c>
      <c r="H85" s="5" t="s">
        <v>10</v>
      </c>
      <c r="I85" s="5">
        <v>26.51</v>
      </c>
      <c r="J85" s="5">
        <v>1.38</v>
      </c>
      <c r="K85" s="5">
        <v>5.51</v>
      </c>
      <c r="L85" s="5">
        <v>6.78</v>
      </c>
      <c r="M85" s="5" t="s">
        <v>10</v>
      </c>
      <c r="N85" s="5">
        <v>100.01</v>
      </c>
      <c r="O85" s="5">
        <v>2.9910000000000001</v>
      </c>
      <c r="P85" s="5" t="s">
        <v>10</v>
      </c>
      <c r="Q85" s="5">
        <v>1.9890000000000001</v>
      </c>
      <c r="R85" s="5" t="s">
        <v>10</v>
      </c>
      <c r="S85" s="5">
        <v>1.734</v>
      </c>
      <c r="T85" s="5">
        <v>9.0999999999999998E-2</v>
      </c>
      <c r="U85" s="5">
        <v>0.64200000000000002</v>
      </c>
      <c r="V85" s="5">
        <v>0.56799999999999995</v>
      </c>
      <c r="W85" s="6" t="s">
        <v>10</v>
      </c>
      <c r="X85" s="5">
        <v>8.0150000000000006</v>
      </c>
      <c r="Y85" s="5">
        <v>2.9849999999999999</v>
      </c>
      <c r="Z85" s="5" t="s">
        <v>10</v>
      </c>
      <c r="AA85" s="5">
        <v>1.9850000000000001</v>
      </c>
      <c r="AB85" s="5" t="s">
        <v>10</v>
      </c>
      <c r="AC85" s="5">
        <v>1.6859999999999999</v>
      </c>
      <c r="AD85" s="5">
        <v>4.3999999999999997E-2</v>
      </c>
      <c r="AE85" s="5">
        <v>9.0999999999999998E-2</v>
      </c>
      <c r="AF85" s="5">
        <v>0.64100000000000001</v>
      </c>
      <c r="AG85" s="5">
        <v>0.56699999999999995</v>
      </c>
      <c r="AH85" s="6" t="s">
        <v>10</v>
      </c>
      <c r="AI85" s="5">
        <v>8</v>
      </c>
      <c r="AJ85" s="5" t="s">
        <v>10</v>
      </c>
      <c r="AK85" s="5">
        <f t="shared" si="3"/>
        <v>59.53098827470685</v>
      </c>
      <c r="AL85" s="5">
        <f t="shared" si="4"/>
        <v>21.474036850921273</v>
      </c>
      <c r="AM85" s="5">
        <f t="shared" si="5"/>
        <v>18.994974874371877</v>
      </c>
    </row>
    <row r="86" spans="1:39" ht="15.75">
      <c r="A86" s="7" t="s">
        <v>34</v>
      </c>
      <c r="B86" s="7" t="s">
        <v>43</v>
      </c>
      <c r="C86" s="7">
        <v>2</v>
      </c>
      <c r="D86" s="7">
        <v>25</v>
      </c>
      <c r="E86" s="5">
        <v>38.4</v>
      </c>
      <c r="F86" s="5" t="s">
        <v>10</v>
      </c>
      <c r="G86" s="5">
        <v>21.83</v>
      </c>
      <c r="H86" s="5" t="s">
        <v>10</v>
      </c>
      <c r="I86" s="5">
        <v>26.99</v>
      </c>
      <c r="J86" s="5">
        <v>0.94</v>
      </c>
      <c r="K86" s="5">
        <v>5.54</v>
      </c>
      <c r="L86" s="5">
        <v>6.3</v>
      </c>
      <c r="M86" s="5" t="s">
        <v>10</v>
      </c>
      <c r="N86" s="5">
        <v>100</v>
      </c>
      <c r="O86" s="5">
        <v>2.9969999999999999</v>
      </c>
      <c r="P86" s="5" t="s">
        <v>10</v>
      </c>
      <c r="Q86" s="5">
        <v>2.008</v>
      </c>
      <c r="R86" s="5" t="s">
        <v>10</v>
      </c>
      <c r="S86" s="5">
        <v>1.7609999999999999</v>
      </c>
      <c r="T86" s="5">
        <v>6.2E-2</v>
      </c>
      <c r="U86" s="5">
        <v>0.64500000000000002</v>
      </c>
      <c r="V86" s="5">
        <v>0.52700000000000002</v>
      </c>
      <c r="W86" s="6" t="s">
        <v>10</v>
      </c>
      <c r="X86" s="5">
        <v>7.9989999999999997</v>
      </c>
      <c r="Y86" s="5">
        <v>2.9969999999999999</v>
      </c>
      <c r="Z86" s="5" t="s">
        <v>10</v>
      </c>
      <c r="AA86" s="5">
        <v>2.008</v>
      </c>
      <c r="AB86" s="5" t="s">
        <v>10</v>
      </c>
      <c r="AC86" s="5">
        <v>1.762</v>
      </c>
      <c r="AD86" s="5" t="s">
        <v>10</v>
      </c>
      <c r="AE86" s="5">
        <v>6.2E-2</v>
      </c>
      <c r="AF86" s="5">
        <v>0.64500000000000002</v>
      </c>
      <c r="AG86" s="5">
        <v>0.52700000000000002</v>
      </c>
      <c r="AH86" s="6" t="s">
        <v>10</v>
      </c>
      <c r="AI86" s="5">
        <v>8</v>
      </c>
      <c r="AJ86" s="5">
        <v>-2E-3</v>
      </c>
      <c r="AK86" s="5">
        <f t="shared" si="3"/>
        <v>60.881174899866487</v>
      </c>
      <c r="AL86" s="5">
        <f t="shared" si="4"/>
        <v>21.528704939919891</v>
      </c>
      <c r="AM86" s="5">
        <f t="shared" si="5"/>
        <v>17.590120160213615</v>
      </c>
    </row>
    <row r="87" spans="1:39" ht="15.75">
      <c r="A87" s="7" t="s">
        <v>34</v>
      </c>
      <c r="B87" s="7" t="s">
        <v>43</v>
      </c>
      <c r="C87" s="7">
        <v>2</v>
      </c>
      <c r="D87" s="7">
        <v>26</v>
      </c>
      <c r="E87" s="5">
        <v>37.57</v>
      </c>
      <c r="F87" s="5" t="s">
        <v>10</v>
      </c>
      <c r="G87" s="5">
        <v>22.14</v>
      </c>
      <c r="H87" s="5" t="s">
        <v>10</v>
      </c>
      <c r="I87" s="5">
        <v>27.58</v>
      </c>
      <c r="J87" s="5">
        <v>0.72</v>
      </c>
      <c r="K87" s="5">
        <v>5.62</v>
      </c>
      <c r="L87" s="5">
        <v>6.38</v>
      </c>
      <c r="M87" s="5" t="s">
        <v>10</v>
      </c>
      <c r="N87" s="5">
        <v>100.01</v>
      </c>
      <c r="O87" s="5">
        <v>2.9430000000000001</v>
      </c>
      <c r="P87" s="5" t="s">
        <v>10</v>
      </c>
      <c r="Q87" s="5">
        <v>2.044</v>
      </c>
      <c r="R87" s="5" t="s">
        <v>10</v>
      </c>
      <c r="S87" s="5">
        <v>1.8069999999999999</v>
      </c>
      <c r="T87" s="5">
        <v>4.8000000000000001E-2</v>
      </c>
      <c r="U87" s="5">
        <v>0.65600000000000003</v>
      </c>
      <c r="V87" s="5">
        <v>0.53600000000000003</v>
      </c>
      <c r="W87" s="6" t="s">
        <v>10</v>
      </c>
      <c r="X87" s="5">
        <v>8.0340000000000007</v>
      </c>
      <c r="Y87" s="5">
        <v>2.931</v>
      </c>
      <c r="Z87" s="5" t="s">
        <v>10</v>
      </c>
      <c r="AA87" s="5">
        <v>2.036</v>
      </c>
      <c r="AB87" s="5" t="s">
        <v>10</v>
      </c>
      <c r="AC87" s="5">
        <v>1.696</v>
      </c>
      <c r="AD87" s="5">
        <v>0.10299999999999999</v>
      </c>
      <c r="AE87" s="5">
        <v>4.8000000000000001E-2</v>
      </c>
      <c r="AF87" s="5">
        <v>0.65400000000000003</v>
      </c>
      <c r="AG87" s="5">
        <v>0.53300000000000003</v>
      </c>
      <c r="AH87" s="6" t="s">
        <v>10</v>
      </c>
      <c r="AI87" s="5">
        <v>8</v>
      </c>
      <c r="AJ87" s="5" t="s">
        <v>10</v>
      </c>
      <c r="AK87" s="5">
        <f t="shared" si="3"/>
        <v>59.501876492664621</v>
      </c>
      <c r="AL87" s="5">
        <f t="shared" si="4"/>
        <v>22.313203684749233</v>
      </c>
      <c r="AM87" s="5">
        <f t="shared" si="5"/>
        <v>18.184919822586153</v>
      </c>
    </row>
    <row r="88" spans="1:39" ht="15.75">
      <c r="A88" s="7" t="s">
        <v>34</v>
      </c>
      <c r="B88" s="7" t="s">
        <v>43</v>
      </c>
      <c r="C88" s="7">
        <v>2</v>
      </c>
      <c r="D88" s="7">
        <v>27</v>
      </c>
      <c r="E88" s="5">
        <v>38.1</v>
      </c>
      <c r="F88" s="5" t="s">
        <v>10</v>
      </c>
      <c r="G88" s="5">
        <v>21.88</v>
      </c>
      <c r="H88" s="5" t="s">
        <v>10</v>
      </c>
      <c r="I88" s="5">
        <v>27.04</v>
      </c>
      <c r="J88" s="5">
        <v>0.8</v>
      </c>
      <c r="K88" s="5">
        <v>5.92</v>
      </c>
      <c r="L88" s="5">
        <v>6.27</v>
      </c>
      <c r="M88" s="5" t="s">
        <v>10</v>
      </c>
      <c r="N88" s="5">
        <v>100.01</v>
      </c>
      <c r="O88" s="5">
        <v>2.9740000000000002</v>
      </c>
      <c r="P88" s="5" t="s">
        <v>10</v>
      </c>
      <c r="Q88" s="5">
        <v>2.0129999999999999</v>
      </c>
      <c r="R88" s="5" t="s">
        <v>10</v>
      </c>
      <c r="S88" s="5">
        <v>1.7649999999999999</v>
      </c>
      <c r="T88" s="5">
        <v>5.2999999999999999E-2</v>
      </c>
      <c r="U88" s="5">
        <v>0.68899999999999995</v>
      </c>
      <c r="V88" s="5">
        <v>0.52400000000000002</v>
      </c>
      <c r="W88" s="6" t="s">
        <v>10</v>
      </c>
      <c r="X88" s="5">
        <v>8.0190000000000001</v>
      </c>
      <c r="Y88" s="5">
        <v>2.9670000000000001</v>
      </c>
      <c r="Z88" s="5" t="s">
        <v>10</v>
      </c>
      <c r="AA88" s="5">
        <v>2.008</v>
      </c>
      <c r="AB88" s="5" t="s">
        <v>10</v>
      </c>
      <c r="AC88" s="5">
        <v>1.704</v>
      </c>
      <c r="AD88" s="5">
        <v>5.7000000000000002E-2</v>
      </c>
      <c r="AE88" s="5">
        <v>5.2999999999999999E-2</v>
      </c>
      <c r="AF88" s="5">
        <v>0.68700000000000006</v>
      </c>
      <c r="AG88" s="5">
        <v>0.52300000000000002</v>
      </c>
      <c r="AH88" s="6" t="s">
        <v>10</v>
      </c>
      <c r="AI88" s="5">
        <v>8</v>
      </c>
      <c r="AJ88" s="5" t="s">
        <v>10</v>
      </c>
      <c r="AK88" s="5">
        <f t="shared" si="3"/>
        <v>59.218065385911686</v>
      </c>
      <c r="AL88" s="5">
        <f t="shared" si="4"/>
        <v>23.154701718907987</v>
      </c>
      <c r="AM88" s="5">
        <f t="shared" si="5"/>
        <v>17.627232895180327</v>
      </c>
    </row>
    <row r="89" spans="1:39" ht="15.75">
      <c r="A89" s="7" t="s">
        <v>23</v>
      </c>
      <c r="B89" s="7" t="s">
        <v>40</v>
      </c>
      <c r="C89" s="7">
        <v>93</v>
      </c>
      <c r="D89" s="7">
        <v>1445</v>
      </c>
      <c r="E89" s="5">
        <v>41.61</v>
      </c>
      <c r="F89" s="5" t="s">
        <v>10</v>
      </c>
      <c r="G89" s="5">
        <v>23.34</v>
      </c>
      <c r="H89" s="5" t="s">
        <v>10</v>
      </c>
      <c r="I89" s="5">
        <v>33.24</v>
      </c>
      <c r="J89" s="5">
        <v>1.25</v>
      </c>
      <c r="K89" s="5">
        <v>6.21</v>
      </c>
      <c r="L89" s="5">
        <v>4.3499999999999996</v>
      </c>
      <c r="M89" s="4" t="s">
        <v>10</v>
      </c>
      <c r="N89" s="5">
        <v>110</v>
      </c>
      <c r="O89" s="5">
        <v>2.9849999999999999</v>
      </c>
      <c r="P89" s="5" t="s">
        <v>10</v>
      </c>
      <c r="Q89" s="5">
        <v>1.974</v>
      </c>
      <c r="R89" s="5" t="s">
        <v>10</v>
      </c>
      <c r="S89" s="5">
        <v>1.994</v>
      </c>
      <c r="T89" s="5">
        <v>7.5999999999999998E-2</v>
      </c>
      <c r="U89" s="5">
        <v>0.66400000000000003</v>
      </c>
      <c r="V89" s="5">
        <v>0.33400000000000002</v>
      </c>
      <c r="W89" s="5" t="s">
        <v>10</v>
      </c>
      <c r="X89" s="5">
        <v>8.0280000000000005</v>
      </c>
      <c r="Y89" s="5">
        <v>2.9750000000000001</v>
      </c>
      <c r="Z89" s="5" t="s">
        <v>10</v>
      </c>
      <c r="AA89" s="5">
        <v>1.9670000000000001</v>
      </c>
      <c r="AB89" s="5" t="s">
        <v>10</v>
      </c>
      <c r="AC89" s="5">
        <v>1.9039999999999999</v>
      </c>
      <c r="AD89" s="5">
        <v>8.3000000000000004E-2</v>
      </c>
      <c r="AE89" s="5">
        <v>7.5999999999999998E-2</v>
      </c>
      <c r="AF89" s="5">
        <v>0.66200000000000003</v>
      </c>
      <c r="AG89" s="5">
        <v>0.33300000000000002</v>
      </c>
      <c r="AH89" s="5" t="s">
        <v>10</v>
      </c>
      <c r="AI89" s="5">
        <v>8</v>
      </c>
      <c r="AJ89" s="5" t="s">
        <v>10</v>
      </c>
      <c r="AK89" s="5">
        <f t="shared" si="3"/>
        <v>66.554621848739487</v>
      </c>
      <c r="AL89" s="5">
        <f t="shared" si="4"/>
        <v>22.252100840336134</v>
      </c>
      <c r="AM89" s="5">
        <f t="shared" si="5"/>
        <v>11.193277310924373</v>
      </c>
    </row>
    <row r="90" spans="1:39" ht="15.75">
      <c r="A90" s="7" t="s">
        <v>23</v>
      </c>
      <c r="B90" s="7" t="s">
        <v>40</v>
      </c>
      <c r="C90" s="7">
        <v>93</v>
      </c>
      <c r="D90" s="7">
        <v>1446</v>
      </c>
      <c r="E90" s="5">
        <v>41.79</v>
      </c>
      <c r="F90" s="5" t="s">
        <v>10</v>
      </c>
      <c r="G90" s="5">
        <v>23.35</v>
      </c>
      <c r="H90" s="5" t="s">
        <v>10</v>
      </c>
      <c r="I90" s="5">
        <v>32.159999999999997</v>
      </c>
      <c r="J90" s="5">
        <v>0.8</v>
      </c>
      <c r="K90" s="5">
        <v>7.21</v>
      </c>
      <c r="L90" s="5">
        <v>4.54</v>
      </c>
      <c r="M90" s="4" t="s">
        <v>10</v>
      </c>
      <c r="N90" s="5">
        <v>109.85</v>
      </c>
      <c r="O90" s="5">
        <v>2.984</v>
      </c>
      <c r="P90" s="5" t="s">
        <v>10</v>
      </c>
      <c r="Q90" s="5">
        <v>1.9650000000000001</v>
      </c>
      <c r="R90" s="5" t="s">
        <v>10</v>
      </c>
      <c r="S90" s="5">
        <v>1.921</v>
      </c>
      <c r="T90" s="5">
        <v>4.8000000000000001E-2</v>
      </c>
      <c r="U90" s="5">
        <v>0.76800000000000002</v>
      </c>
      <c r="V90" s="5">
        <v>0.34699999999999998</v>
      </c>
      <c r="W90" s="5" t="s">
        <v>10</v>
      </c>
      <c r="X90" s="5">
        <v>8.0329999999999995</v>
      </c>
      <c r="Y90" s="5">
        <v>2.972</v>
      </c>
      <c r="Z90" s="5" t="s">
        <v>10</v>
      </c>
      <c r="AA90" s="5">
        <v>1.9570000000000001</v>
      </c>
      <c r="AB90" s="5" t="s">
        <v>10</v>
      </c>
      <c r="AC90" s="5">
        <v>1.8129999999999999</v>
      </c>
      <c r="AD90" s="5">
        <v>9.9000000000000005E-2</v>
      </c>
      <c r="AE90" s="5">
        <v>4.8000000000000001E-2</v>
      </c>
      <c r="AF90" s="5">
        <v>0.76400000000000001</v>
      </c>
      <c r="AG90" s="5">
        <v>0.34599999999999997</v>
      </c>
      <c r="AH90" s="5" t="s">
        <v>10</v>
      </c>
      <c r="AI90" s="5">
        <v>8</v>
      </c>
      <c r="AJ90" s="5" t="s">
        <v>10</v>
      </c>
      <c r="AK90" s="5">
        <f t="shared" si="3"/>
        <v>62.638842140693363</v>
      </c>
      <c r="AL90" s="5">
        <f t="shared" si="4"/>
        <v>25.715247391450692</v>
      </c>
      <c r="AM90" s="5">
        <f t="shared" si="5"/>
        <v>11.645910467855941</v>
      </c>
    </row>
    <row r="91" spans="1:39" ht="15.75">
      <c r="A91" s="7" t="s">
        <v>23</v>
      </c>
      <c r="B91" s="7" t="s">
        <v>40</v>
      </c>
      <c r="C91" s="7">
        <v>93</v>
      </c>
      <c r="D91" s="7">
        <v>1447</v>
      </c>
      <c r="E91" s="5">
        <v>41.54</v>
      </c>
      <c r="F91" s="5" t="s">
        <v>10</v>
      </c>
      <c r="G91" s="5">
        <v>23.38</v>
      </c>
      <c r="H91" s="5" t="s">
        <v>10</v>
      </c>
      <c r="I91" s="5">
        <v>30.32</v>
      </c>
      <c r="J91" s="5">
        <v>0.68</v>
      </c>
      <c r="K91" s="5">
        <v>7.44</v>
      </c>
      <c r="L91" s="5">
        <v>5.14</v>
      </c>
      <c r="M91" s="4" t="s">
        <v>10</v>
      </c>
      <c r="N91" s="5">
        <v>108.5</v>
      </c>
      <c r="O91" s="5">
        <v>2.9860000000000002</v>
      </c>
      <c r="P91" s="5" t="s">
        <v>10</v>
      </c>
      <c r="Q91" s="5">
        <v>1.9810000000000001</v>
      </c>
      <c r="R91" s="5" t="s">
        <v>10</v>
      </c>
      <c r="S91" s="5">
        <v>1.823</v>
      </c>
      <c r="T91" s="5">
        <v>4.1000000000000002E-2</v>
      </c>
      <c r="U91" s="5">
        <v>0.79700000000000004</v>
      </c>
      <c r="V91" s="5">
        <v>0.39600000000000002</v>
      </c>
      <c r="W91" s="5" t="s">
        <v>10</v>
      </c>
      <c r="X91" s="5">
        <v>8.0239999999999991</v>
      </c>
      <c r="Y91" s="5">
        <v>2.9769999999999999</v>
      </c>
      <c r="Z91" s="5" t="s">
        <v>10</v>
      </c>
      <c r="AA91" s="5">
        <v>1.9750000000000001</v>
      </c>
      <c r="AB91" s="5" t="s">
        <v>10</v>
      </c>
      <c r="AC91" s="5">
        <v>1.746</v>
      </c>
      <c r="AD91" s="5">
        <v>7.0999999999999994E-2</v>
      </c>
      <c r="AE91" s="5">
        <v>4.1000000000000002E-2</v>
      </c>
      <c r="AF91" s="5">
        <v>0.79500000000000004</v>
      </c>
      <c r="AG91" s="5">
        <v>0.39500000000000002</v>
      </c>
      <c r="AH91" s="5" t="s">
        <v>10</v>
      </c>
      <c r="AI91" s="5">
        <v>8</v>
      </c>
      <c r="AJ91" s="5" t="s">
        <v>10</v>
      </c>
      <c r="AK91" s="5">
        <f t="shared" si="3"/>
        <v>60.026872690628153</v>
      </c>
      <c r="AL91" s="5">
        <f t="shared" si="4"/>
        <v>26.704736311723217</v>
      </c>
      <c r="AM91" s="5">
        <f t="shared" si="5"/>
        <v>13.268390997648623</v>
      </c>
    </row>
    <row r="92" spans="1:39" ht="15.75">
      <c r="A92" s="7" t="s">
        <v>23</v>
      </c>
      <c r="B92" s="7" t="s">
        <v>40</v>
      </c>
      <c r="C92" s="7">
        <v>93</v>
      </c>
      <c r="D92" s="7">
        <v>1448</v>
      </c>
      <c r="E92" s="5">
        <v>40.840000000000003</v>
      </c>
      <c r="F92" s="5" t="s">
        <v>10</v>
      </c>
      <c r="G92" s="5">
        <v>23.27</v>
      </c>
      <c r="H92" s="5" t="s">
        <v>10</v>
      </c>
      <c r="I92" s="5">
        <v>30.08</v>
      </c>
      <c r="J92" s="5">
        <v>0.66</v>
      </c>
      <c r="K92" s="5">
        <v>7.5</v>
      </c>
      <c r="L92" s="5">
        <v>4.95</v>
      </c>
      <c r="M92" s="4" t="s">
        <v>10</v>
      </c>
      <c r="N92" s="5">
        <v>107.3</v>
      </c>
      <c r="O92" s="5">
        <v>2.97</v>
      </c>
      <c r="P92" s="5" t="s">
        <v>10</v>
      </c>
      <c r="Q92" s="5">
        <v>1.994</v>
      </c>
      <c r="R92" s="5" t="s">
        <v>10</v>
      </c>
      <c r="S92" s="5">
        <v>1.829</v>
      </c>
      <c r="T92" s="5">
        <v>4.1000000000000002E-2</v>
      </c>
      <c r="U92" s="5">
        <v>0.81299999999999994</v>
      </c>
      <c r="V92" s="5">
        <v>0.38600000000000001</v>
      </c>
      <c r="W92" s="5" t="s">
        <v>10</v>
      </c>
      <c r="X92" s="5">
        <v>8.0329999999999995</v>
      </c>
      <c r="Y92" s="5">
        <v>2.9580000000000002</v>
      </c>
      <c r="Z92" s="5" t="s">
        <v>10</v>
      </c>
      <c r="AA92" s="5">
        <v>1.986</v>
      </c>
      <c r="AB92" s="5" t="s">
        <v>10</v>
      </c>
      <c r="AC92" s="5">
        <v>1.7230000000000001</v>
      </c>
      <c r="AD92" s="5">
        <v>9.8000000000000004E-2</v>
      </c>
      <c r="AE92" s="5">
        <v>0.04</v>
      </c>
      <c r="AF92" s="5">
        <v>0.81</v>
      </c>
      <c r="AG92" s="5">
        <v>0.38400000000000001</v>
      </c>
      <c r="AH92" s="5" t="s">
        <v>10</v>
      </c>
      <c r="AI92" s="5">
        <v>8</v>
      </c>
      <c r="AJ92" s="5" t="s">
        <v>10</v>
      </c>
      <c r="AK92" s="5">
        <f t="shared" si="3"/>
        <v>59.621237740953667</v>
      </c>
      <c r="AL92" s="5">
        <f t="shared" si="4"/>
        <v>27.392627663172131</v>
      </c>
      <c r="AM92" s="5">
        <f t="shared" si="5"/>
        <v>12.986134595874205</v>
      </c>
    </row>
    <row r="93" spans="1:39" ht="15.75">
      <c r="A93" s="7" t="s">
        <v>23</v>
      </c>
      <c r="B93" s="7" t="s">
        <v>40</v>
      </c>
      <c r="C93" s="7">
        <v>93</v>
      </c>
      <c r="D93" s="7">
        <v>1449</v>
      </c>
      <c r="E93" s="5">
        <v>40.19</v>
      </c>
      <c r="F93" s="5" t="s">
        <v>10</v>
      </c>
      <c r="G93" s="5">
        <v>22.58</v>
      </c>
      <c r="H93" s="5" t="s">
        <v>10</v>
      </c>
      <c r="I93" s="5">
        <v>29.61</v>
      </c>
      <c r="J93" s="5">
        <v>0.57999999999999996</v>
      </c>
      <c r="K93" s="5">
        <v>7.45</v>
      </c>
      <c r="L93" s="5">
        <v>4.88</v>
      </c>
      <c r="M93" s="4" t="s">
        <v>10</v>
      </c>
      <c r="N93" s="5">
        <v>105.29</v>
      </c>
      <c r="O93" s="5">
        <v>2.9790000000000001</v>
      </c>
      <c r="P93" s="5" t="s">
        <v>10</v>
      </c>
      <c r="Q93" s="5">
        <v>1.9730000000000001</v>
      </c>
      <c r="R93" s="5" t="s">
        <v>10</v>
      </c>
      <c r="S93" s="5">
        <v>1.8360000000000001</v>
      </c>
      <c r="T93" s="5">
        <v>3.5999999999999997E-2</v>
      </c>
      <c r="U93" s="5">
        <v>0.82299999999999995</v>
      </c>
      <c r="V93" s="5">
        <v>0.38800000000000001</v>
      </c>
      <c r="W93" s="5" t="s">
        <v>10</v>
      </c>
      <c r="X93" s="5">
        <v>8.0350000000000001</v>
      </c>
      <c r="Y93" s="5">
        <v>2.9660000000000002</v>
      </c>
      <c r="Z93" s="5" t="s">
        <v>10</v>
      </c>
      <c r="AA93" s="5">
        <v>1.964</v>
      </c>
      <c r="AB93" s="5" t="s">
        <v>10</v>
      </c>
      <c r="AC93" s="5">
        <v>1.724</v>
      </c>
      <c r="AD93" s="5">
        <v>0.10299999999999999</v>
      </c>
      <c r="AE93" s="5">
        <v>3.5999999999999997E-2</v>
      </c>
      <c r="AF93" s="5">
        <v>0.82</v>
      </c>
      <c r="AG93" s="5">
        <v>0.38600000000000001</v>
      </c>
      <c r="AH93" s="5" t="s">
        <v>10</v>
      </c>
      <c r="AI93" s="5">
        <v>8</v>
      </c>
      <c r="AJ93" s="5" t="s">
        <v>10</v>
      </c>
      <c r="AK93" s="5">
        <f t="shared" si="3"/>
        <v>59.339177343223191</v>
      </c>
      <c r="AL93" s="5">
        <f t="shared" si="4"/>
        <v>27.646662171274439</v>
      </c>
      <c r="AM93" s="5">
        <f t="shared" si="5"/>
        <v>13.014160485502373</v>
      </c>
    </row>
    <row r="94" spans="1:39" ht="15.75">
      <c r="A94" s="7" t="s">
        <v>23</v>
      </c>
      <c r="B94" s="7" t="s">
        <v>40</v>
      </c>
      <c r="C94" s="7">
        <v>93</v>
      </c>
      <c r="D94" s="7">
        <v>1450</v>
      </c>
      <c r="E94" s="5">
        <v>39.68</v>
      </c>
      <c r="F94" s="5" t="s">
        <v>10</v>
      </c>
      <c r="G94" s="5">
        <v>22.25</v>
      </c>
      <c r="H94" s="5" t="s">
        <v>10</v>
      </c>
      <c r="I94" s="5">
        <v>29.49</v>
      </c>
      <c r="J94" s="5">
        <v>0.71</v>
      </c>
      <c r="K94" s="5">
        <v>7.16</v>
      </c>
      <c r="L94" s="5">
        <v>4.68</v>
      </c>
      <c r="M94" s="4" t="s">
        <v>10</v>
      </c>
      <c r="N94" s="5">
        <v>103.97</v>
      </c>
      <c r="O94" s="5">
        <v>2.9830000000000001</v>
      </c>
      <c r="P94" s="5" t="s">
        <v>10</v>
      </c>
      <c r="Q94" s="5">
        <v>1.9710000000000001</v>
      </c>
      <c r="R94" s="5" t="s">
        <v>10</v>
      </c>
      <c r="S94" s="5">
        <v>1.8540000000000001</v>
      </c>
      <c r="T94" s="5">
        <v>4.4999999999999998E-2</v>
      </c>
      <c r="U94" s="5">
        <v>0.80200000000000005</v>
      </c>
      <c r="V94" s="5">
        <v>0.377</v>
      </c>
      <c r="W94" s="5" t="s">
        <v>10</v>
      </c>
      <c r="X94" s="5">
        <v>8.032</v>
      </c>
      <c r="Y94" s="5">
        <v>2.9710000000000001</v>
      </c>
      <c r="Z94" s="5" t="s">
        <v>10</v>
      </c>
      <c r="AA94" s="5">
        <v>1.9630000000000001</v>
      </c>
      <c r="AB94" s="5" t="s">
        <v>10</v>
      </c>
      <c r="AC94" s="5">
        <v>1.7509999999999999</v>
      </c>
      <c r="AD94" s="5">
        <v>9.5000000000000001E-2</v>
      </c>
      <c r="AE94" s="5">
        <v>4.4999999999999998E-2</v>
      </c>
      <c r="AF94" s="5">
        <v>0.79900000000000004</v>
      </c>
      <c r="AG94" s="5">
        <v>0.375</v>
      </c>
      <c r="AH94" s="5" t="s">
        <v>10</v>
      </c>
      <c r="AI94" s="5">
        <v>8</v>
      </c>
      <c r="AJ94" s="5" t="s">
        <v>10</v>
      </c>
      <c r="AK94" s="5">
        <f t="shared" si="3"/>
        <v>60.471380471380478</v>
      </c>
      <c r="AL94" s="5">
        <f t="shared" si="4"/>
        <v>26.902356902356907</v>
      </c>
      <c r="AM94" s="5">
        <f t="shared" si="5"/>
        <v>12.626262626262616</v>
      </c>
    </row>
    <row r="95" spans="1:39" ht="15.75">
      <c r="A95" s="7" t="s">
        <v>23</v>
      </c>
      <c r="B95" s="7" t="s">
        <v>40</v>
      </c>
      <c r="C95" s="7">
        <v>93</v>
      </c>
      <c r="D95" s="7">
        <v>1451</v>
      </c>
      <c r="E95" s="5">
        <v>39.200000000000003</v>
      </c>
      <c r="F95" s="5" t="s">
        <v>10</v>
      </c>
      <c r="G95" s="5">
        <v>21.98</v>
      </c>
      <c r="H95" s="5" t="s">
        <v>10</v>
      </c>
      <c r="I95" s="5">
        <v>29.8</v>
      </c>
      <c r="J95" s="5">
        <v>0.59</v>
      </c>
      <c r="K95" s="5">
        <v>7.07</v>
      </c>
      <c r="L95" s="5">
        <v>4.72</v>
      </c>
      <c r="M95" s="4" t="s">
        <v>10</v>
      </c>
      <c r="N95" s="5">
        <v>103.36</v>
      </c>
      <c r="O95" s="5">
        <v>2.972</v>
      </c>
      <c r="P95" s="5" t="s">
        <v>10</v>
      </c>
      <c r="Q95" s="5">
        <v>1.964</v>
      </c>
      <c r="R95" s="5" t="s">
        <v>10</v>
      </c>
      <c r="S95" s="5">
        <v>1.89</v>
      </c>
      <c r="T95" s="5">
        <v>3.7999999999999999E-2</v>
      </c>
      <c r="U95" s="5">
        <v>0.79900000000000004</v>
      </c>
      <c r="V95" s="5">
        <v>0.38300000000000001</v>
      </c>
      <c r="W95" s="5" t="s">
        <v>10</v>
      </c>
      <c r="X95" s="5">
        <v>8.0459999999999994</v>
      </c>
      <c r="Y95" s="5">
        <v>2.9550000000000001</v>
      </c>
      <c r="Z95" s="5" t="s">
        <v>10</v>
      </c>
      <c r="AA95" s="5">
        <v>1.9530000000000001</v>
      </c>
      <c r="AB95" s="5" t="s">
        <v>10</v>
      </c>
      <c r="AC95" s="5">
        <v>1.742</v>
      </c>
      <c r="AD95" s="5">
        <v>0.13700000000000001</v>
      </c>
      <c r="AE95" s="5">
        <v>3.7999999999999999E-2</v>
      </c>
      <c r="AF95" s="5">
        <v>0.79500000000000004</v>
      </c>
      <c r="AG95" s="5">
        <v>0.38100000000000001</v>
      </c>
      <c r="AH95" s="5" t="s">
        <v>10</v>
      </c>
      <c r="AI95" s="5">
        <v>8</v>
      </c>
      <c r="AJ95" s="5" t="s">
        <v>10</v>
      </c>
      <c r="AK95" s="5">
        <f t="shared" si="3"/>
        <v>60.216508795669824</v>
      </c>
      <c r="AL95" s="5">
        <f t="shared" si="4"/>
        <v>26.89445196211096</v>
      </c>
      <c r="AM95" s="5">
        <f t="shared" si="5"/>
        <v>12.889039242219212</v>
      </c>
    </row>
    <row r="96" spans="1:39" ht="15.75">
      <c r="A96" s="7" t="s">
        <v>23</v>
      </c>
      <c r="B96" s="7" t="s">
        <v>40</v>
      </c>
      <c r="C96" s="7">
        <v>93</v>
      </c>
      <c r="D96" s="7">
        <v>1452</v>
      </c>
      <c r="E96" s="5">
        <v>38.799999999999997</v>
      </c>
      <c r="F96" s="5" t="s">
        <v>10</v>
      </c>
      <c r="G96" s="5">
        <v>21.95</v>
      </c>
      <c r="H96" s="5" t="s">
        <v>10</v>
      </c>
      <c r="I96" s="5">
        <v>29.83</v>
      </c>
      <c r="J96" s="5">
        <v>0.66</v>
      </c>
      <c r="K96" s="5">
        <v>6.84</v>
      </c>
      <c r="L96" s="5">
        <v>4.25</v>
      </c>
      <c r="M96" s="4" t="s">
        <v>10</v>
      </c>
      <c r="N96" s="5">
        <v>102.33</v>
      </c>
      <c r="O96" s="5">
        <v>2.972</v>
      </c>
      <c r="P96" s="5" t="s">
        <v>10</v>
      </c>
      <c r="Q96" s="5">
        <v>1.982</v>
      </c>
      <c r="R96" s="5" t="s">
        <v>10</v>
      </c>
      <c r="S96" s="5">
        <v>1.911</v>
      </c>
      <c r="T96" s="5">
        <v>4.2999999999999997E-2</v>
      </c>
      <c r="U96" s="5">
        <v>0.78100000000000003</v>
      </c>
      <c r="V96" s="5">
        <v>0.34899999999999998</v>
      </c>
      <c r="W96" s="5" t="s">
        <v>10</v>
      </c>
      <c r="X96" s="5">
        <v>8.0370000000000008</v>
      </c>
      <c r="Y96" s="5">
        <v>2.9580000000000002</v>
      </c>
      <c r="Z96" s="5" t="s">
        <v>10</v>
      </c>
      <c r="AA96" s="5">
        <v>1.972</v>
      </c>
      <c r="AB96" s="5" t="s">
        <v>10</v>
      </c>
      <c r="AC96" s="5">
        <v>1.7909999999999999</v>
      </c>
      <c r="AD96" s="5">
        <v>0.111</v>
      </c>
      <c r="AE96" s="5">
        <v>4.2999999999999997E-2</v>
      </c>
      <c r="AF96" s="5">
        <v>0.77700000000000002</v>
      </c>
      <c r="AG96" s="5">
        <v>0.34699999999999998</v>
      </c>
      <c r="AH96" s="5" t="s">
        <v>10</v>
      </c>
      <c r="AI96" s="5">
        <v>8</v>
      </c>
      <c r="AJ96" s="5" t="s">
        <v>10</v>
      </c>
      <c r="AK96" s="5">
        <f t="shared" si="3"/>
        <v>62.001352265043948</v>
      </c>
      <c r="AL96" s="5">
        <f t="shared" si="4"/>
        <v>26.267748478701829</v>
      </c>
      <c r="AM96" s="5">
        <f t="shared" si="5"/>
        <v>11.730899256254219</v>
      </c>
    </row>
    <row r="97" spans="1:39" ht="15.75">
      <c r="A97" s="7" t="s">
        <v>23</v>
      </c>
      <c r="B97" s="7" t="s">
        <v>40</v>
      </c>
      <c r="C97" s="7">
        <v>93</v>
      </c>
      <c r="D97" s="7">
        <v>1453</v>
      </c>
      <c r="E97" s="5">
        <v>37.69</v>
      </c>
      <c r="F97" s="5" t="s">
        <v>10</v>
      </c>
      <c r="G97" s="5">
        <v>21.34</v>
      </c>
      <c r="H97" s="5" t="s">
        <v>10</v>
      </c>
      <c r="I97" s="5">
        <v>30.16</v>
      </c>
      <c r="J97" s="5">
        <v>0.62</v>
      </c>
      <c r="K97" s="5">
        <v>6.23</v>
      </c>
      <c r="L97" s="5">
        <v>4.18</v>
      </c>
      <c r="M97" s="4" t="s">
        <v>10</v>
      </c>
      <c r="N97" s="5">
        <v>100.22</v>
      </c>
      <c r="O97" s="5">
        <v>2.9630000000000001</v>
      </c>
      <c r="P97" s="5" t="s">
        <v>10</v>
      </c>
      <c r="Q97" s="5">
        <v>1.978</v>
      </c>
      <c r="R97" s="5" t="s">
        <v>10</v>
      </c>
      <c r="S97" s="5">
        <v>1.9830000000000001</v>
      </c>
      <c r="T97" s="5">
        <v>4.1000000000000002E-2</v>
      </c>
      <c r="U97" s="5">
        <v>0.73</v>
      </c>
      <c r="V97" s="5">
        <v>0.35199999999999998</v>
      </c>
      <c r="W97" s="5" t="s">
        <v>10</v>
      </c>
      <c r="X97" s="5">
        <v>8.048</v>
      </c>
      <c r="Y97" s="5">
        <v>2.9460000000000002</v>
      </c>
      <c r="Z97" s="5" t="s">
        <v>10</v>
      </c>
      <c r="AA97" s="5">
        <v>1.966</v>
      </c>
      <c r="AB97" s="5" t="s">
        <v>10</v>
      </c>
      <c r="AC97" s="5">
        <v>1.829</v>
      </c>
      <c r="AD97" s="5">
        <v>0.14299999999999999</v>
      </c>
      <c r="AE97" s="5">
        <v>4.1000000000000002E-2</v>
      </c>
      <c r="AF97" s="5">
        <v>0.72599999999999998</v>
      </c>
      <c r="AG97" s="5">
        <v>0.35</v>
      </c>
      <c r="AH97" s="5" t="s">
        <v>10</v>
      </c>
      <c r="AI97" s="5">
        <v>8</v>
      </c>
      <c r="AJ97" s="5" t="s">
        <v>10</v>
      </c>
      <c r="AK97" s="5">
        <f t="shared" si="3"/>
        <v>63.475899524779358</v>
      </c>
      <c r="AL97" s="5">
        <f t="shared" si="4"/>
        <v>24.643584521384927</v>
      </c>
      <c r="AM97" s="5">
        <f t="shared" si="5"/>
        <v>11.880515953835712</v>
      </c>
    </row>
    <row r="98" spans="1:39" ht="15.75">
      <c r="A98" s="7" t="s">
        <v>23</v>
      </c>
      <c r="B98" s="7" t="s">
        <v>40</v>
      </c>
      <c r="C98" s="7">
        <v>93</v>
      </c>
      <c r="D98" s="7">
        <v>1460</v>
      </c>
      <c r="E98" s="5">
        <v>40.19</v>
      </c>
      <c r="F98" s="5" t="s">
        <v>10</v>
      </c>
      <c r="G98" s="5">
        <v>22.52</v>
      </c>
      <c r="H98" s="5" t="s">
        <v>10</v>
      </c>
      <c r="I98" s="5">
        <v>31.73</v>
      </c>
      <c r="J98" s="5">
        <v>1.0900000000000001</v>
      </c>
      <c r="K98" s="5">
        <v>6.37</v>
      </c>
      <c r="L98" s="5">
        <v>4.1900000000000004</v>
      </c>
      <c r="M98" s="4" t="s">
        <v>10</v>
      </c>
      <c r="N98" s="5">
        <v>106.09</v>
      </c>
      <c r="O98" s="5">
        <v>2.984</v>
      </c>
      <c r="P98" s="5" t="s">
        <v>10</v>
      </c>
      <c r="Q98" s="5">
        <v>1.97</v>
      </c>
      <c r="R98" s="5" t="s">
        <v>10</v>
      </c>
      <c r="S98" s="5">
        <v>1.97</v>
      </c>
      <c r="T98" s="5">
        <v>6.9000000000000006E-2</v>
      </c>
      <c r="U98" s="5">
        <v>0.70499999999999996</v>
      </c>
      <c r="V98" s="5">
        <v>0.33300000000000002</v>
      </c>
      <c r="W98" s="5" t="s">
        <v>10</v>
      </c>
      <c r="X98" s="5">
        <v>8.0310000000000006</v>
      </c>
      <c r="Y98" s="5">
        <v>2.972</v>
      </c>
      <c r="Z98" s="5" t="s">
        <v>10</v>
      </c>
      <c r="AA98" s="5">
        <v>1.9630000000000001</v>
      </c>
      <c r="AB98" s="5" t="s">
        <v>10</v>
      </c>
      <c r="AC98" s="5">
        <v>1.87</v>
      </c>
      <c r="AD98" s="5">
        <v>9.2999999999999999E-2</v>
      </c>
      <c r="AE98" s="5">
        <v>6.8000000000000005E-2</v>
      </c>
      <c r="AF98" s="5">
        <v>0.70199999999999996</v>
      </c>
      <c r="AG98" s="5">
        <v>0.33200000000000002</v>
      </c>
      <c r="AH98" s="5" t="s">
        <v>10</v>
      </c>
      <c r="AI98" s="5">
        <v>8</v>
      </c>
      <c r="AJ98" s="5" t="s">
        <v>10</v>
      </c>
      <c r="AK98" s="5">
        <f t="shared" si="3"/>
        <v>65.208613728129222</v>
      </c>
      <c r="AL98" s="5">
        <f t="shared" si="4"/>
        <v>23.620457604306864</v>
      </c>
      <c r="AM98" s="5">
        <f t="shared" si="5"/>
        <v>11.170928667563913</v>
      </c>
    </row>
    <row r="99" spans="1:39" ht="15.75">
      <c r="A99" s="7" t="s">
        <v>23</v>
      </c>
      <c r="B99" s="7" t="s">
        <v>40</v>
      </c>
      <c r="C99" s="7">
        <v>95</v>
      </c>
      <c r="D99" s="7">
        <v>1472</v>
      </c>
      <c r="E99" s="5">
        <v>40.049999999999997</v>
      </c>
      <c r="F99" s="5" t="s">
        <v>10</v>
      </c>
      <c r="G99" s="5">
        <v>22.88</v>
      </c>
      <c r="H99" s="5" t="s">
        <v>10</v>
      </c>
      <c r="I99" s="5">
        <v>31.1</v>
      </c>
      <c r="J99" s="5">
        <v>1.63</v>
      </c>
      <c r="K99" s="5">
        <v>6.3</v>
      </c>
      <c r="L99" s="5">
        <v>4.18</v>
      </c>
      <c r="M99" s="4" t="s">
        <v>10</v>
      </c>
      <c r="N99" s="5">
        <v>106.14</v>
      </c>
      <c r="O99" s="5">
        <v>2.97</v>
      </c>
      <c r="P99" s="5" t="s">
        <v>10</v>
      </c>
      <c r="Q99" s="5">
        <v>2</v>
      </c>
      <c r="R99" s="5" t="s">
        <v>10</v>
      </c>
      <c r="S99" s="5">
        <v>1.929</v>
      </c>
      <c r="T99" s="5">
        <v>0.10199999999999999</v>
      </c>
      <c r="U99" s="5">
        <v>0.69699999999999995</v>
      </c>
      <c r="V99" s="5">
        <v>0.33200000000000002</v>
      </c>
      <c r="W99" s="5" t="s">
        <v>10</v>
      </c>
      <c r="X99" s="5">
        <v>8.0299999999999994</v>
      </c>
      <c r="Y99" s="5">
        <v>2.9590000000000001</v>
      </c>
      <c r="Z99" s="5" t="s">
        <v>10</v>
      </c>
      <c r="AA99" s="5">
        <v>1.992</v>
      </c>
      <c r="AB99" s="5" t="s">
        <v>10</v>
      </c>
      <c r="AC99" s="5">
        <v>1.8320000000000001</v>
      </c>
      <c r="AD99" s="5">
        <v>8.8999999999999996E-2</v>
      </c>
      <c r="AE99" s="5">
        <v>0.10199999999999999</v>
      </c>
      <c r="AF99" s="5">
        <v>0.69399999999999995</v>
      </c>
      <c r="AG99" s="5">
        <v>0.33100000000000002</v>
      </c>
      <c r="AH99" s="5" t="s">
        <v>10</v>
      </c>
      <c r="AI99" s="5">
        <v>8</v>
      </c>
      <c r="AJ99" s="5" t="s">
        <v>10</v>
      </c>
      <c r="AK99" s="5">
        <f t="shared" si="3"/>
        <v>65.35991889151741</v>
      </c>
      <c r="AL99" s="5">
        <f t="shared" si="4"/>
        <v>23.453869550523823</v>
      </c>
      <c r="AM99" s="5">
        <f t="shared" si="5"/>
        <v>11.186211557958771</v>
      </c>
    </row>
    <row r="100" spans="1:39" ht="15.75">
      <c r="A100" s="7" t="s">
        <v>23</v>
      </c>
      <c r="B100" s="7" t="s">
        <v>40</v>
      </c>
      <c r="C100" s="7">
        <v>95</v>
      </c>
      <c r="D100" s="7">
        <v>1473</v>
      </c>
      <c r="E100" s="5">
        <v>40.380000000000003</v>
      </c>
      <c r="F100" s="5" t="s">
        <v>10</v>
      </c>
      <c r="G100" s="5">
        <v>22.93</v>
      </c>
      <c r="H100" s="5">
        <v>0.2</v>
      </c>
      <c r="I100" s="5">
        <v>31.31</v>
      </c>
      <c r="J100" s="5">
        <v>1.19</v>
      </c>
      <c r="K100" s="5">
        <v>6.59</v>
      </c>
      <c r="L100" s="5">
        <v>4.18</v>
      </c>
      <c r="M100" s="4" t="s">
        <v>10</v>
      </c>
      <c r="N100" s="5">
        <v>106.78</v>
      </c>
      <c r="O100" s="5">
        <v>2.972</v>
      </c>
      <c r="P100" s="5" t="s">
        <v>10</v>
      </c>
      <c r="Q100" s="5">
        <v>1.9890000000000001</v>
      </c>
      <c r="R100" s="5">
        <v>1.2E-2</v>
      </c>
      <c r="S100" s="5">
        <v>1.927</v>
      </c>
      <c r="T100" s="5">
        <v>7.3999999999999996E-2</v>
      </c>
      <c r="U100" s="5">
        <v>0.72299999999999998</v>
      </c>
      <c r="V100" s="5">
        <v>0.33</v>
      </c>
      <c r="W100" s="5" t="s">
        <v>10</v>
      </c>
      <c r="X100" s="5">
        <v>8.0269999999999992</v>
      </c>
      <c r="Y100" s="5">
        <v>2.9620000000000002</v>
      </c>
      <c r="Z100" s="5" t="s">
        <v>10</v>
      </c>
      <c r="AA100" s="5">
        <v>1.982</v>
      </c>
      <c r="AB100" s="5">
        <v>1.2E-2</v>
      </c>
      <c r="AC100" s="5">
        <v>1.839</v>
      </c>
      <c r="AD100" s="5">
        <v>8.2000000000000003E-2</v>
      </c>
      <c r="AE100" s="5">
        <v>7.3999999999999996E-2</v>
      </c>
      <c r="AF100" s="5">
        <v>0.72099999999999997</v>
      </c>
      <c r="AG100" s="5">
        <v>0.32900000000000001</v>
      </c>
      <c r="AH100" s="5" t="s">
        <v>10</v>
      </c>
      <c r="AI100" s="5">
        <v>8</v>
      </c>
      <c r="AJ100" s="5" t="s">
        <v>10</v>
      </c>
      <c r="AK100" s="5">
        <f t="shared" si="3"/>
        <v>64.562942963212961</v>
      </c>
      <c r="AL100" s="5">
        <f t="shared" si="4"/>
        <v>24.333445831927101</v>
      </c>
      <c r="AM100" s="5">
        <f t="shared" si="5"/>
        <v>11.103611204859931</v>
      </c>
    </row>
    <row r="101" spans="1:39" ht="15.75">
      <c r="A101" s="7" t="s">
        <v>23</v>
      </c>
      <c r="B101" s="7" t="s">
        <v>40</v>
      </c>
      <c r="C101" s="7">
        <v>95</v>
      </c>
      <c r="D101" s="7">
        <v>1474</v>
      </c>
      <c r="E101" s="5">
        <v>40.57</v>
      </c>
      <c r="F101" s="5" t="s">
        <v>10</v>
      </c>
      <c r="G101" s="5">
        <v>22.8</v>
      </c>
      <c r="H101" s="5" t="s">
        <v>10</v>
      </c>
      <c r="I101" s="5">
        <v>31.17</v>
      </c>
      <c r="J101" s="5">
        <v>0.63</v>
      </c>
      <c r="K101" s="5">
        <v>6.81</v>
      </c>
      <c r="L101" s="5">
        <v>4.32</v>
      </c>
      <c r="M101" s="4" t="s">
        <v>10</v>
      </c>
      <c r="N101" s="5">
        <v>106.3</v>
      </c>
      <c r="O101" s="5">
        <v>2.99</v>
      </c>
      <c r="P101" s="5" t="s">
        <v>10</v>
      </c>
      <c r="Q101" s="5">
        <v>1.98</v>
      </c>
      <c r="R101" s="5" t="s">
        <v>10</v>
      </c>
      <c r="S101" s="5">
        <v>1.921</v>
      </c>
      <c r="T101" s="5">
        <v>3.9E-2</v>
      </c>
      <c r="U101" s="5">
        <v>0.748</v>
      </c>
      <c r="V101" s="5">
        <v>0.34100000000000003</v>
      </c>
      <c r="W101" s="5" t="s">
        <v>10</v>
      </c>
      <c r="X101" s="5">
        <v>8.02</v>
      </c>
      <c r="Y101" s="5">
        <v>2.9820000000000002</v>
      </c>
      <c r="Z101" s="5" t="s">
        <v>10</v>
      </c>
      <c r="AA101" s="5">
        <v>1.9750000000000001</v>
      </c>
      <c r="AB101" s="5" t="s">
        <v>10</v>
      </c>
      <c r="AC101" s="5">
        <v>1.857</v>
      </c>
      <c r="AD101" s="5">
        <v>0.06</v>
      </c>
      <c r="AE101" s="5">
        <v>3.9E-2</v>
      </c>
      <c r="AF101" s="5">
        <v>0.746</v>
      </c>
      <c r="AG101" s="5">
        <v>0.34</v>
      </c>
      <c r="AH101" s="5" t="s">
        <v>10</v>
      </c>
      <c r="AI101" s="5">
        <v>8</v>
      </c>
      <c r="AJ101" s="5" t="s">
        <v>10</v>
      </c>
      <c r="AK101" s="5">
        <f t="shared" si="3"/>
        <v>63.581488933601612</v>
      </c>
      <c r="AL101" s="5">
        <f t="shared" si="4"/>
        <v>25.016767270288398</v>
      </c>
      <c r="AM101" s="5">
        <f t="shared" si="5"/>
        <v>11.401743796109997</v>
      </c>
    </row>
    <row r="102" spans="1:39" ht="15.75">
      <c r="A102" s="7" t="s">
        <v>23</v>
      </c>
      <c r="B102" s="7" t="s">
        <v>40</v>
      </c>
      <c r="C102" s="7">
        <v>95</v>
      </c>
      <c r="D102" s="7">
        <v>1475</v>
      </c>
      <c r="E102" s="5">
        <v>40.69</v>
      </c>
      <c r="F102" s="5" t="s">
        <v>10</v>
      </c>
      <c r="G102" s="5">
        <v>23.1</v>
      </c>
      <c r="H102" s="5" t="s">
        <v>10</v>
      </c>
      <c r="I102" s="5">
        <v>30.46</v>
      </c>
      <c r="J102" s="5">
        <v>0.78</v>
      </c>
      <c r="K102" s="5">
        <v>7.39</v>
      </c>
      <c r="L102" s="5">
        <v>4.5</v>
      </c>
      <c r="M102" s="4" t="s">
        <v>10</v>
      </c>
      <c r="N102" s="5">
        <v>106.92</v>
      </c>
      <c r="O102" s="5">
        <v>2.9740000000000002</v>
      </c>
      <c r="P102" s="5" t="s">
        <v>10</v>
      </c>
      <c r="Q102" s="5">
        <v>1.99</v>
      </c>
      <c r="R102" s="5" t="s">
        <v>10</v>
      </c>
      <c r="S102" s="5">
        <v>1.8620000000000001</v>
      </c>
      <c r="T102" s="5">
        <v>4.8000000000000001E-2</v>
      </c>
      <c r="U102" s="5">
        <v>0.80500000000000005</v>
      </c>
      <c r="V102" s="5">
        <v>0.35199999999999998</v>
      </c>
      <c r="W102" s="5" t="s">
        <v>10</v>
      </c>
      <c r="X102" s="5">
        <v>8.0310000000000006</v>
      </c>
      <c r="Y102" s="5">
        <v>2.9620000000000002</v>
      </c>
      <c r="Z102" s="5" t="s">
        <v>10</v>
      </c>
      <c r="AA102" s="5">
        <v>1.982</v>
      </c>
      <c r="AB102" s="5" t="s">
        <v>10</v>
      </c>
      <c r="AC102" s="5">
        <v>1.7609999999999999</v>
      </c>
      <c r="AD102" s="5">
        <v>9.2999999999999999E-2</v>
      </c>
      <c r="AE102" s="5">
        <v>4.8000000000000001E-2</v>
      </c>
      <c r="AF102" s="5">
        <v>0.80200000000000005</v>
      </c>
      <c r="AG102" s="5">
        <v>0.35099999999999998</v>
      </c>
      <c r="AH102" s="5" t="s">
        <v>10</v>
      </c>
      <c r="AI102" s="5">
        <v>8</v>
      </c>
      <c r="AJ102" s="5" t="s">
        <v>10</v>
      </c>
      <c r="AK102" s="5">
        <f t="shared" si="3"/>
        <v>61.073598919648887</v>
      </c>
      <c r="AL102" s="5">
        <f t="shared" si="4"/>
        <v>27.076299797434171</v>
      </c>
      <c r="AM102" s="5">
        <f t="shared" si="5"/>
        <v>11.850101282916938</v>
      </c>
    </row>
    <row r="103" spans="1:39" ht="15.75">
      <c r="A103" s="7" t="s">
        <v>23</v>
      </c>
      <c r="B103" s="7" t="s">
        <v>40</v>
      </c>
      <c r="C103" s="7">
        <v>95</v>
      </c>
      <c r="D103" s="7">
        <v>1476</v>
      </c>
      <c r="E103" s="5">
        <v>40.29</v>
      </c>
      <c r="F103" s="5" t="s">
        <v>10</v>
      </c>
      <c r="G103" s="5">
        <v>22.57</v>
      </c>
      <c r="H103" s="5" t="s">
        <v>10</v>
      </c>
      <c r="I103" s="5">
        <v>29.35</v>
      </c>
      <c r="J103" s="5">
        <v>0.7</v>
      </c>
      <c r="K103" s="5">
        <v>7.28</v>
      </c>
      <c r="L103" s="5">
        <v>4.92</v>
      </c>
      <c r="M103" s="4" t="s">
        <v>10</v>
      </c>
      <c r="N103" s="5">
        <v>105.11</v>
      </c>
      <c r="O103" s="5">
        <v>2.9889999999999999</v>
      </c>
      <c r="P103" s="5" t="s">
        <v>10</v>
      </c>
      <c r="Q103" s="5">
        <v>1.974</v>
      </c>
      <c r="R103" s="5" t="s">
        <v>10</v>
      </c>
      <c r="S103" s="5">
        <v>1.821</v>
      </c>
      <c r="T103" s="5">
        <v>4.3999999999999997E-2</v>
      </c>
      <c r="U103" s="5">
        <v>0.80500000000000005</v>
      </c>
      <c r="V103" s="5">
        <v>0.39100000000000001</v>
      </c>
      <c r="W103" s="5" t="s">
        <v>10</v>
      </c>
      <c r="X103" s="5">
        <v>8.0239999999999991</v>
      </c>
      <c r="Y103" s="5">
        <v>2.98</v>
      </c>
      <c r="Z103" s="5" t="s">
        <v>10</v>
      </c>
      <c r="AA103" s="5">
        <v>1.968</v>
      </c>
      <c r="AB103" s="5" t="s">
        <v>10</v>
      </c>
      <c r="AC103" s="5">
        <v>1.744</v>
      </c>
      <c r="AD103" s="5">
        <v>7.1999999999999995E-2</v>
      </c>
      <c r="AE103" s="5">
        <v>4.3999999999999997E-2</v>
      </c>
      <c r="AF103" s="5">
        <v>0.80300000000000005</v>
      </c>
      <c r="AG103" s="5">
        <v>0.39</v>
      </c>
      <c r="AH103" s="5" t="s">
        <v>10</v>
      </c>
      <c r="AI103" s="5">
        <v>8</v>
      </c>
      <c r="AJ103" s="5" t="s">
        <v>10</v>
      </c>
      <c r="AK103" s="5">
        <f t="shared" si="3"/>
        <v>59.979872525997976</v>
      </c>
      <c r="AL103" s="5">
        <f t="shared" si="4"/>
        <v>26.937269372693724</v>
      </c>
      <c r="AM103" s="5">
        <f t="shared" si="5"/>
        <v>13.082858101308304</v>
      </c>
    </row>
    <row r="104" spans="1:39" ht="15.75">
      <c r="A104" s="7" t="s">
        <v>23</v>
      </c>
      <c r="B104" s="7" t="s">
        <v>40</v>
      </c>
      <c r="C104" s="7">
        <v>95</v>
      </c>
      <c r="D104" s="7">
        <v>1477</v>
      </c>
      <c r="E104" s="5">
        <v>39.74</v>
      </c>
      <c r="F104" s="5" t="s">
        <v>10</v>
      </c>
      <c r="G104" s="5">
        <v>22.38</v>
      </c>
      <c r="H104" s="5" t="s">
        <v>10</v>
      </c>
      <c r="I104" s="5">
        <v>29.29</v>
      </c>
      <c r="J104" s="5">
        <v>0.74</v>
      </c>
      <c r="K104" s="5">
        <v>7.52</v>
      </c>
      <c r="L104" s="5">
        <v>4.93</v>
      </c>
      <c r="M104" s="4" t="s">
        <v>10</v>
      </c>
      <c r="N104" s="5">
        <v>104.6</v>
      </c>
      <c r="O104" s="5">
        <v>2.968</v>
      </c>
      <c r="P104" s="5" t="s">
        <v>10</v>
      </c>
      <c r="Q104" s="5">
        <v>1.97</v>
      </c>
      <c r="R104" s="5" t="s">
        <v>10</v>
      </c>
      <c r="S104" s="5">
        <v>1.83</v>
      </c>
      <c r="T104" s="5">
        <v>4.7E-2</v>
      </c>
      <c r="U104" s="5">
        <v>0.83699999999999997</v>
      </c>
      <c r="V104" s="5">
        <v>0.39500000000000002</v>
      </c>
      <c r="W104" s="5" t="s">
        <v>10</v>
      </c>
      <c r="X104" s="5">
        <v>8.0470000000000006</v>
      </c>
      <c r="Y104" s="5">
        <v>2.9510000000000001</v>
      </c>
      <c r="Z104" s="5" t="s">
        <v>10</v>
      </c>
      <c r="AA104" s="5">
        <v>1.9590000000000001</v>
      </c>
      <c r="AB104" s="5" t="s">
        <v>10</v>
      </c>
      <c r="AC104" s="5">
        <v>1.68</v>
      </c>
      <c r="AD104" s="5">
        <v>0.13900000000000001</v>
      </c>
      <c r="AE104" s="5">
        <v>4.7E-2</v>
      </c>
      <c r="AF104" s="5">
        <v>0.83199999999999996</v>
      </c>
      <c r="AG104" s="5">
        <v>0.39200000000000002</v>
      </c>
      <c r="AH104" s="5" t="s">
        <v>10</v>
      </c>
      <c r="AI104" s="5">
        <v>8</v>
      </c>
      <c r="AJ104" s="5" t="s">
        <v>10</v>
      </c>
      <c r="AK104" s="5">
        <f t="shared" si="3"/>
        <v>58.522534733988486</v>
      </c>
      <c r="AL104" s="5">
        <f t="shared" si="4"/>
        <v>28.193832599118945</v>
      </c>
      <c r="AM104" s="5">
        <f t="shared" si="5"/>
        <v>13.283632666892572</v>
      </c>
    </row>
    <row r="105" spans="1:39" ht="15.75">
      <c r="A105" s="7" t="s">
        <v>23</v>
      </c>
      <c r="B105" s="7" t="s">
        <v>40</v>
      </c>
      <c r="C105" s="7">
        <v>95</v>
      </c>
      <c r="D105" s="7">
        <v>1478</v>
      </c>
      <c r="E105" s="5">
        <v>39.56</v>
      </c>
      <c r="F105" s="5" t="s">
        <v>10</v>
      </c>
      <c r="G105" s="5">
        <v>22.52</v>
      </c>
      <c r="H105" s="5" t="s">
        <v>10</v>
      </c>
      <c r="I105" s="5">
        <v>28.82</v>
      </c>
      <c r="J105" s="5">
        <v>0.7</v>
      </c>
      <c r="K105" s="5">
        <v>7.31</v>
      </c>
      <c r="L105" s="5">
        <v>4.9800000000000004</v>
      </c>
      <c r="M105" s="4" t="s">
        <v>10</v>
      </c>
      <c r="N105" s="5">
        <v>103.89</v>
      </c>
      <c r="O105" s="5">
        <v>2.97</v>
      </c>
      <c r="P105" s="5" t="s">
        <v>10</v>
      </c>
      <c r="Q105" s="5">
        <v>1.992</v>
      </c>
      <c r="R105" s="5" t="s">
        <v>10</v>
      </c>
      <c r="S105" s="5">
        <v>1.8089999999999999</v>
      </c>
      <c r="T105" s="5">
        <v>4.4999999999999998E-2</v>
      </c>
      <c r="U105" s="5">
        <v>0.81799999999999995</v>
      </c>
      <c r="V105" s="5">
        <v>0.40100000000000002</v>
      </c>
      <c r="W105" s="5" t="s">
        <v>10</v>
      </c>
      <c r="X105" s="5">
        <v>8.0340000000000007</v>
      </c>
      <c r="Y105" s="5">
        <v>2.9569999999999999</v>
      </c>
      <c r="Z105" s="5" t="s">
        <v>10</v>
      </c>
      <c r="AA105" s="5">
        <v>1.984</v>
      </c>
      <c r="AB105" s="5" t="s">
        <v>10</v>
      </c>
      <c r="AC105" s="5">
        <v>1.6990000000000001</v>
      </c>
      <c r="AD105" s="5">
        <v>0.10199999999999999</v>
      </c>
      <c r="AE105" s="5">
        <v>4.3999999999999997E-2</v>
      </c>
      <c r="AF105" s="5">
        <v>0.81499999999999995</v>
      </c>
      <c r="AG105" s="5">
        <v>0.39900000000000002</v>
      </c>
      <c r="AH105" s="5" t="s">
        <v>10</v>
      </c>
      <c r="AI105" s="5">
        <v>8</v>
      </c>
      <c r="AJ105" s="5" t="s">
        <v>10</v>
      </c>
      <c r="AK105" s="5">
        <f t="shared" si="3"/>
        <v>58.944876564085227</v>
      </c>
      <c r="AL105" s="5">
        <f t="shared" si="4"/>
        <v>27.561717957389249</v>
      </c>
      <c r="AM105" s="5">
        <f t="shared" si="5"/>
        <v>13.493405478525517</v>
      </c>
    </row>
    <row r="106" spans="1:39" ht="15.75">
      <c r="A106" s="7" t="s">
        <v>23</v>
      </c>
      <c r="B106" s="7" t="s">
        <v>40</v>
      </c>
      <c r="C106" s="7">
        <v>95</v>
      </c>
      <c r="D106" s="7">
        <v>1479</v>
      </c>
      <c r="E106" s="5">
        <v>39.549999999999997</v>
      </c>
      <c r="F106" s="5" t="s">
        <v>10</v>
      </c>
      <c r="G106" s="5">
        <v>22.06</v>
      </c>
      <c r="H106" s="5" t="s">
        <v>10</v>
      </c>
      <c r="I106" s="5">
        <v>28.59</v>
      </c>
      <c r="J106" s="5">
        <v>0.68</v>
      </c>
      <c r="K106" s="5">
        <v>7.31</v>
      </c>
      <c r="L106" s="5">
        <v>5.07</v>
      </c>
      <c r="M106" s="4" t="s">
        <v>10</v>
      </c>
      <c r="N106" s="5">
        <v>103.26</v>
      </c>
      <c r="O106" s="5">
        <v>2.9870000000000001</v>
      </c>
      <c r="P106" s="5" t="s">
        <v>10</v>
      </c>
      <c r="Q106" s="5">
        <v>1.9630000000000001</v>
      </c>
      <c r="R106" s="5" t="s">
        <v>10</v>
      </c>
      <c r="S106" s="5">
        <v>1.8049999999999999</v>
      </c>
      <c r="T106" s="5">
        <v>4.2999999999999997E-2</v>
      </c>
      <c r="U106" s="5">
        <v>0.82299999999999995</v>
      </c>
      <c r="V106" s="5">
        <v>0.41</v>
      </c>
      <c r="W106" s="5" t="s">
        <v>10</v>
      </c>
      <c r="X106" s="5">
        <v>8.032</v>
      </c>
      <c r="Y106" s="5">
        <v>2.9750000000000001</v>
      </c>
      <c r="Z106" s="5" t="s">
        <v>10</v>
      </c>
      <c r="AA106" s="5">
        <v>1.9550000000000001</v>
      </c>
      <c r="AB106" s="5" t="s">
        <v>10</v>
      </c>
      <c r="AC106" s="5">
        <v>1.7030000000000001</v>
      </c>
      <c r="AD106" s="5">
        <v>9.5000000000000001E-2</v>
      </c>
      <c r="AE106" s="5">
        <v>4.2999999999999997E-2</v>
      </c>
      <c r="AF106" s="5">
        <v>0.82</v>
      </c>
      <c r="AG106" s="5">
        <v>0.40899999999999997</v>
      </c>
      <c r="AH106" s="5" t="s">
        <v>10</v>
      </c>
      <c r="AI106" s="5">
        <v>8</v>
      </c>
      <c r="AJ106" s="5" t="s">
        <v>10</v>
      </c>
      <c r="AK106" s="5">
        <f t="shared" si="3"/>
        <v>58.689075630252105</v>
      </c>
      <c r="AL106" s="5">
        <f t="shared" si="4"/>
        <v>27.563025210084035</v>
      </c>
      <c r="AM106" s="5">
        <f t="shared" si="5"/>
        <v>13.747899159663859</v>
      </c>
    </row>
    <row r="107" spans="1:39" ht="15.75">
      <c r="A107" s="7" t="s">
        <v>23</v>
      </c>
      <c r="B107" s="7" t="s">
        <v>40</v>
      </c>
      <c r="C107" s="7">
        <v>95</v>
      </c>
      <c r="D107" s="7">
        <v>1480</v>
      </c>
      <c r="E107" s="5">
        <v>39.03</v>
      </c>
      <c r="F107" s="5" t="s">
        <v>10</v>
      </c>
      <c r="G107" s="5">
        <v>22.03</v>
      </c>
      <c r="H107" s="5" t="s">
        <v>10</v>
      </c>
      <c r="I107" s="5">
        <v>28.32</v>
      </c>
      <c r="J107" s="5">
        <v>0.72</v>
      </c>
      <c r="K107" s="5">
        <v>7.22</v>
      </c>
      <c r="L107" s="5">
        <v>4.95</v>
      </c>
      <c r="M107" s="4" t="s">
        <v>10</v>
      </c>
      <c r="N107" s="5">
        <v>102.27</v>
      </c>
      <c r="O107" s="5">
        <v>2.976</v>
      </c>
      <c r="P107" s="5" t="s">
        <v>10</v>
      </c>
      <c r="Q107" s="5">
        <v>1.98</v>
      </c>
      <c r="R107" s="5" t="s">
        <v>10</v>
      </c>
      <c r="S107" s="5">
        <v>1.806</v>
      </c>
      <c r="T107" s="5">
        <v>4.7E-2</v>
      </c>
      <c r="U107" s="5">
        <v>0.82099999999999995</v>
      </c>
      <c r="V107" s="5">
        <v>0.40400000000000003</v>
      </c>
      <c r="W107" s="5" t="s">
        <v>10</v>
      </c>
      <c r="X107" s="5">
        <v>8.0340000000000007</v>
      </c>
      <c r="Y107" s="5">
        <v>2.964</v>
      </c>
      <c r="Z107" s="5" t="s">
        <v>10</v>
      </c>
      <c r="AA107" s="5">
        <v>1.972</v>
      </c>
      <c r="AB107" s="5" t="s">
        <v>10</v>
      </c>
      <c r="AC107" s="5">
        <v>1.6970000000000001</v>
      </c>
      <c r="AD107" s="5">
        <v>0.10100000000000001</v>
      </c>
      <c r="AE107" s="5">
        <v>4.5999999999999999E-2</v>
      </c>
      <c r="AF107" s="5">
        <v>0.81699999999999995</v>
      </c>
      <c r="AG107" s="5">
        <v>0.40300000000000002</v>
      </c>
      <c r="AH107" s="5" t="s">
        <v>10</v>
      </c>
      <c r="AI107" s="5">
        <v>8</v>
      </c>
      <c r="AJ107" s="5" t="s">
        <v>10</v>
      </c>
      <c r="AK107" s="5">
        <f t="shared" si="3"/>
        <v>58.825514681066494</v>
      </c>
      <c r="AL107" s="5">
        <f t="shared" si="4"/>
        <v>27.573405332433342</v>
      </c>
      <c r="AM107" s="5">
        <f t="shared" si="5"/>
        <v>13.601079986500167</v>
      </c>
    </row>
    <row r="108" spans="1:39" ht="15.75">
      <c r="A108" s="7" t="s">
        <v>23</v>
      </c>
      <c r="B108" s="7" t="s">
        <v>40</v>
      </c>
      <c r="C108" s="7">
        <v>95</v>
      </c>
      <c r="D108" s="7">
        <v>1481</v>
      </c>
      <c r="E108" s="5">
        <v>38.54</v>
      </c>
      <c r="F108" s="5" t="s">
        <v>10</v>
      </c>
      <c r="G108" s="5">
        <v>21.69</v>
      </c>
      <c r="H108" s="5" t="s">
        <v>10</v>
      </c>
      <c r="I108" s="5">
        <v>28.41</v>
      </c>
      <c r="J108" s="5">
        <v>0.67</v>
      </c>
      <c r="K108" s="5">
        <v>7.12</v>
      </c>
      <c r="L108" s="5">
        <v>4.71</v>
      </c>
      <c r="M108" s="4" t="s">
        <v>10</v>
      </c>
      <c r="N108" s="5">
        <v>101.14</v>
      </c>
      <c r="O108" s="5">
        <v>2.976</v>
      </c>
      <c r="P108" s="5" t="s">
        <v>10</v>
      </c>
      <c r="Q108" s="5">
        <v>1.974</v>
      </c>
      <c r="R108" s="5" t="s">
        <v>10</v>
      </c>
      <c r="S108" s="5">
        <v>1.835</v>
      </c>
      <c r="T108" s="5">
        <v>4.3999999999999997E-2</v>
      </c>
      <c r="U108" s="5">
        <v>0.82</v>
      </c>
      <c r="V108" s="5">
        <v>0.39</v>
      </c>
      <c r="W108" s="5" t="s">
        <v>10</v>
      </c>
      <c r="X108" s="5">
        <v>8.0370000000000008</v>
      </c>
      <c r="Y108" s="5">
        <v>2.9620000000000002</v>
      </c>
      <c r="Z108" s="5" t="s">
        <v>10</v>
      </c>
      <c r="AA108" s="5">
        <v>1.9650000000000001</v>
      </c>
      <c r="AB108" s="5" t="s">
        <v>10</v>
      </c>
      <c r="AC108" s="5">
        <v>1.7150000000000001</v>
      </c>
      <c r="AD108" s="5">
        <v>0.111</v>
      </c>
      <c r="AE108" s="5">
        <v>4.3999999999999997E-2</v>
      </c>
      <c r="AF108" s="5">
        <v>0.81599999999999995</v>
      </c>
      <c r="AG108" s="5">
        <v>0.38800000000000001</v>
      </c>
      <c r="AH108" s="5" t="s">
        <v>10</v>
      </c>
      <c r="AI108" s="5">
        <v>8</v>
      </c>
      <c r="AJ108" s="5" t="s">
        <v>10</v>
      </c>
      <c r="AK108" s="5">
        <f t="shared" si="3"/>
        <v>59.365507931150866</v>
      </c>
      <c r="AL108" s="5">
        <f t="shared" si="4"/>
        <v>27.539655754303066</v>
      </c>
      <c r="AM108" s="5">
        <f t="shared" si="5"/>
        <v>13.094836314546072</v>
      </c>
    </row>
    <row r="109" spans="1:39" ht="15.75">
      <c r="A109" s="7" t="s">
        <v>23</v>
      </c>
      <c r="B109" s="7" t="s">
        <v>40</v>
      </c>
      <c r="C109" s="7">
        <v>95</v>
      </c>
      <c r="D109" s="7">
        <v>1482</v>
      </c>
      <c r="E109" s="5">
        <v>38.049999999999997</v>
      </c>
      <c r="F109" s="5" t="s">
        <v>10</v>
      </c>
      <c r="G109" s="5">
        <v>21.39</v>
      </c>
      <c r="H109" s="5" t="s">
        <v>10</v>
      </c>
      <c r="I109" s="5">
        <v>28.89</v>
      </c>
      <c r="J109" s="5">
        <v>0.61</v>
      </c>
      <c r="K109" s="5">
        <v>6.76</v>
      </c>
      <c r="L109" s="5">
        <v>4.43</v>
      </c>
      <c r="M109" s="4" t="s">
        <v>10</v>
      </c>
      <c r="N109" s="5">
        <v>100.13</v>
      </c>
      <c r="O109" s="5">
        <v>2.976</v>
      </c>
      <c r="P109" s="5" t="s">
        <v>10</v>
      </c>
      <c r="Q109" s="5">
        <v>1.972</v>
      </c>
      <c r="R109" s="5" t="s">
        <v>10</v>
      </c>
      <c r="S109" s="5">
        <v>1.89</v>
      </c>
      <c r="T109" s="5">
        <v>0.04</v>
      </c>
      <c r="U109" s="5">
        <v>0.78800000000000003</v>
      </c>
      <c r="V109" s="5">
        <v>0.371</v>
      </c>
      <c r="W109" s="5" t="s">
        <v>10</v>
      </c>
      <c r="X109" s="5">
        <v>8.0380000000000003</v>
      </c>
      <c r="Y109" s="5">
        <v>2.9620000000000002</v>
      </c>
      <c r="Z109" s="5" t="s">
        <v>10</v>
      </c>
      <c r="AA109" s="5">
        <v>1.9630000000000001</v>
      </c>
      <c r="AB109" s="5" t="s">
        <v>10</v>
      </c>
      <c r="AC109" s="5">
        <v>1.768</v>
      </c>
      <c r="AD109" s="5">
        <v>0.113</v>
      </c>
      <c r="AE109" s="5">
        <v>0.04</v>
      </c>
      <c r="AF109" s="5">
        <v>0.78500000000000003</v>
      </c>
      <c r="AG109" s="5">
        <v>0.37</v>
      </c>
      <c r="AH109" s="5" t="s">
        <v>10</v>
      </c>
      <c r="AI109" s="5">
        <v>8</v>
      </c>
      <c r="AJ109" s="5" t="s">
        <v>10</v>
      </c>
      <c r="AK109" s="5">
        <f t="shared" si="3"/>
        <v>61.01923725953425</v>
      </c>
      <c r="AL109" s="5">
        <f t="shared" si="4"/>
        <v>26.493418832264599</v>
      </c>
      <c r="AM109" s="5">
        <f t="shared" si="5"/>
        <v>12.487343908201154</v>
      </c>
    </row>
    <row r="110" spans="1:39" ht="15.75">
      <c r="A110" s="7" t="s">
        <v>23</v>
      </c>
      <c r="B110" s="7" t="s">
        <v>40</v>
      </c>
      <c r="C110" s="7">
        <v>95</v>
      </c>
      <c r="D110" s="7">
        <v>1483</v>
      </c>
      <c r="E110" s="5">
        <v>37.51</v>
      </c>
      <c r="F110" s="5" t="s">
        <v>10</v>
      </c>
      <c r="G110" s="5">
        <v>21.29</v>
      </c>
      <c r="H110" s="5" t="s">
        <v>10</v>
      </c>
      <c r="I110" s="5">
        <v>29.28</v>
      </c>
      <c r="J110" s="5">
        <v>0.64</v>
      </c>
      <c r="K110" s="5">
        <v>6.52</v>
      </c>
      <c r="L110" s="5">
        <v>4.25</v>
      </c>
      <c r="M110" s="4" t="s">
        <v>10</v>
      </c>
      <c r="N110" s="5">
        <v>99.49</v>
      </c>
      <c r="O110" s="5">
        <v>2.9620000000000002</v>
      </c>
      <c r="P110" s="5" t="s">
        <v>10</v>
      </c>
      <c r="Q110" s="5">
        <v>1.9810000000000001</v>
      </c>
      <c r="R110" s="5" t="s">
        <v>10</v>
      </c>
      <c r="S110" s="5">
        <v>1.9339999999999999</v>
      </c>
      <c r="T110" s="5">
        <v>4.2999999999999997E-2</v>
      </c>
      <c r="U110" s="5">
        <v>0.76800000000000002</v>
      </c>
      <c r="V110" s="5">
        <v>0.36</v>
      </c>
      <c r="W110" s="5" t="s">
        <v>10</v>
      </c>
      <c r="X110" s="5">
        <v>8.0470000000000006</v>
      </c>
      <c r="Y110" s="5">
        <v>2.9449999999999998</v>
      </c>
      <c r="Z110" s="5" t="s">
        <v>10</v>
      </c>
      <c r="AA110" s="5">
        <v>1.97</v>
      </c>
      <c r="AB110" s="5" t="s">
        <v>10</v>
      </c>
      <c r="AC110" s="5">
        <v>1.782</v>
      </c>
      <c r="AD110" s="5">
        <v>0.14099999999999999</v>
      </c>
      <c r="AE110" s="5">
        <v>4.2999999999999997E-2</v>
      </c>
      <c r="AF110" s="5">
        <v>0.76300000000000001</v>
      </c>
      <c r="AG110" s="5">
        <v>0.35699999999999998</v>
      </c>
      <c r="AH110" s="5" t="s">
        <v>10</v>
      </c>
      <c r="AI110" s="5">
        <v>8</v>
      </c>
      <c r="AJ110" s="5" t="s">
        <v>10</v>
      </c>
      <c r="AK110" s="5">
        <f t="shared" si="3"/>
        <v>61.969439728353137</v>
      </c>
      <c r="AL110" s="5">
        <f t="shared" si="4"/>
        <v>25.908319185059419</v>
      </c>
      <c r="AM110" s="5">
        <f t="shared" si="5"/>
        <v>12.122241086587451</v>
      </c>
    </row>
    <row r="111" spans="1:39" ht="15.75">
      <c r="A111" s="7" t="s">
        <v>23</v>
      </c>
      <c r="B111" s="7" t="s">
        <v>40</v>
      </c>
      <c r="C111" s="7">
        <v>95</v>
      </c>
      <c r="D111" s="7">
        <v>1484</v>
      </c>
      <c r="E111" s="5">
        <v>37.06</v>
      </c>
      <c r="F111" s="5" t="s">
        <v>10</v>
      </c>
      <c r="G111" s="5">
        <v>20.79</v>
      </c>
      <c r="H111" s="5" t="s">
        <v>10</v>
      </c>
      <c r="I111" s="5">
        <v>29.28</v>
      </c>
      <c r="J111" s="5">
        <v>0.63</v>
      </c>
      <c r="K111" s="5">
        <v>6.36</v>
      </c>
      <c r="L111" s="5">
        <v>4.17</v>
      </c>
      <c r="M111" s="4" t="s">
        <v>10</v>
      </c>
      <c r="N111" s="5">
        <v>98.29</v>
      </c>
      <c r="O111" s="5">
        <v>2.968</v>
      </c>
      <c r="P111" s="5" t="s">
        <v>10</v>
      </c>
      <c r="Q111" s="5">
        <v>1.962</v>
      </c>
      <c r="R111" s="5" t="s">
        <v>10</v>
      </c>
      <c r="S111" s="5">
        <v>1.9610000000000001</v>
      </c>
      <c r="T111" s="5">
        <v>4.2999999999999997E-2</v>
      </c>
      <c r="U111" s="5">
        <v>0.75900000000000001</v>
      </c>
      <c r="V111" s="5">
        <v>0.35799999999999998</v>
      </c>
      <c r="W111" s="5" t="s">
        <v>10</v>
      </c>
      <c r="X111" s="5">
        <v>8.0510000000000002</v>
      </c>
      <c r="Y111" s="5">
        <v>2.9489999999999998</v>
      </c>
      <c r="Z111" s="5" t="s">
        <v>10</v>
      </c>
      <c r="AA111" s="5">
        <v>1.95</v>
      </c>
      <c r="AB111" s="5" t="s">
        <v>10</v>
      </c>
      <c r="AC111" s="5">
        <v>1.7969999999999999</v>
      </c>
      <c r="AD111" s="5">
        <v>0.152</v>
      </c>
      <c r="AE111" s="5">
        <v>4.2000000000000003E-2</v>
      </c>
      <c r="AF111" s="5">
        <v>0.754</v>
      </c>
      <c r="AG111" s="5">
        <v>0.35599999999999998</v>
      </c>
      <c r="AH111" s="5" t="s">
        <v>10</v>
      </c>
      <c r="AI111" s="5">
        <v>8</v>
      </c>
      <c r="AJ111" s="5" t="s">
        <v>10</v>
      </c>
      <c r="AK111" s="5">
        <f t="shared" si="3"/>
        <v>62.360122075279754</v>
      </c>
      <c r="AL111" s="5">
        <f t="shared" si="4"/>
        <v>25.567989148864022</v>
      </c>
      <c r="AM111" s="5">
        <f t="shared" si="5"/>
        <v>12.071888775856223</v>
      </c>
    </row>
    <row r="112" spans="1:39" ht="15.75">
      <c r="A112" s="7" t="s">
        <v>23</v>
      </c>
      <c r="B112" s="7" t="s">
        <v>40</v>
      </c>
      <c r="C112" s="7">
        <v>95</v>
      </c>
      <c r="D112" s="7">
        <v>1485</v>
      </c>
      <c r="E112" s="5">
        <v>36.67</v>
      </c>
      <c r="F112" s="5" t="s">
        <v>10</v>
      </c>
      <c r="G112" s="5">
        <v>20.66</v>
      </c>
      <c r="H112" s="5" t="s">
        <v>10</v>
      </c>
      <c r="I112" s="5">
        <v>30.11</v>
      </c>
      <c r="J112" s="5">
        <v>1.1000000000000001</v>
      </c>
      <c r="K112" s="5">
        <v>5.4</v>
      </c>
      <c r="L112" s="5">
        <v>4</v>
      </c>
      <c r="M112" s="4" t="s">
        <v>10</v>
      </c>
      <c r="N112" s="5">
        <v>97.94</v>
      </c>
      <c r="O112" s="5">
        <v>2.9670000000000001</v>
      </c>
      <c r="P112" s="5" t="s">
        <v>10</v>
      </c>
      <c r="Q112" s="5">
        <v>1.97</v>
      </c>
      <c r="R112" s="5" t="s">
        <v>10</v>
      </c>
      <c r="S112" s="5">
        <v>2.0369999999999999</v>
      </c>
      <c r="T112" s="5">
        <v>7.4999999999999997E-2</v>
      </c>
      <c r="U112" s="5">
        <v>0.65100000000000002</v>
      </c>
      <c r="V112" s="5">
        <v>0.34699999999999998</v>
      </c>
      <c r="W112" s="5" t="s">
        <v>10</v>
      </c>
      <c r="X112" s="5">
        <v>8.048</v>
      </c>
      <c r="Y112" s="5">
        <v>2.9489999999999998</v>
      </c>
      <c r="Z112" s="5" t="s">
        <v>10</v>
      </c>
      <c r="AA112" s="5">
        <v>1.958</v>
      </c>
      <c r="AB112" s="5" t="s">
        <v>10</v>
      </c>
      <c r="AC112" s="5">
        <v>1.8819999999999999</v>
      </c>
      <c r="AD112" s="5">
        <v>0.14299999999999999</v>
      </c>
      <c r="AE112" s="5">
        <v>7.4999999999999997E-2</v>
      </c>
      <c r="AF112" s="5">
        <v>0.64700000000000002</v>
      </c>
      <c r="AG112" s="5">
        <v>0.34499999999999997</v>
      </c>
      <c r="AH112" s="5" t="s">
        <v>10</v>
      </c>
      <c r="AI112" s="5">
        <v>8</v>
      </c>
      <c r="AJ112" s="5" t="s">
        <v>10</v>
      </c>
      <c r="AK112" s="5">
        <f t="shared" si="3"/>
        <v>66.361478467277053</v>
      </c>
      <c r="AL112" s="5">
        <f t="shared" si="4"/>
        <v>21.939640556120722</v>
      </c>
      <c r="AM112" s="5">
        <f t="shared" si="5"/>
        <v>11.698880976602226</v>
      </c>
    </row>
    <row r="113" spans="1:39" ht="15.75">
      <c r="A113" s="7" t="s">
        <v>23</v>
      </c>
      <c r="B113" s="7" t="s">
        <v>40</v>
      </c>
      <c r="C113" s="7">
        <v>95</v>
      </c>
      <c r="D113" s="7">
        <v>1497</v>
      </c>
      <c r="E113" s="5">
        <v>36.770000000000003</v>
      </c>
      <c r="F113" s="5" t="s">
        <v>10</v>
      </c>
      <c r="G113" s="5">
        <v>20.85</v>
      </c>
      <c r="H113" s="5" t="s">
        <v>10</v>
      </c>
      <c r="I113" s="5">
        <v>30.87</v>
      </c>
      <c r="J113" s="5">
        <v>1.77</v>
      </c>
      <c r="K113" s="5">
        <v>5.45</v>
      </c>
      <c r="L113" s="5">
        <v>3.3</v>
      </c>
      <c r="M113" s="4" t="s">
        <v>10</v>
      </c>
      <c r="N113" s="5">
        <v>99.01</v>
      </c>
      <c r="O113" s="5">
        <v>2.9540000000000002</v>
      </c>
      <c r="P113" s="5" t="s">
        <v>10</v>
      </c>
      <c r="Q113" s="5">
        <v>1.974</v>
      </c>
      <c r="R113" s="5" t="s">
        <v>10</v>
      </c>
      <c r="S113" s="5">
        <v>2.0739999999999998</v>
      </c>
      <c r="T113" s="5">
        <v>0.12</v>
      </c>
      <c r="U113" s="5">
        <v>0.65300000000000002</v>
      </c>
      <c r="V113" s="5">
        <v>0.28399999999999997</v>
      </c>
      <c r="W113" s="5" t="s">
        <v>10</v>
      </c>
      <c r="X113" s="5">
        <v>8.0589999999999993</v>
      </c>
      <c r="Y113" s="5">
        <v>2.9319999999999999</v>
      </c>
      <c r="Z113" s="5" t="s">
        <v>10</v>
      </c>
      <c r="AA113" s="5">
        <v>1.96</v>
      </c>
      <c r="AB113" s="5" t="s">
        <v>10</v>
      </c>
      <c r="AC113" s="5">
        <v>1.883</v>
      </c>
      <c r="AD113" s="5">
        <v>0.17599999999999999</v>
      </c>
      <c r="AE113" s="5">
        <v>0.12</v>
      </c>
      <c r="AF113" s="5">
        <v>0.64800000000000002</v>
      </c>
      <c r="AG113" s="5">
        <v>0.28199999999999997</v>
      </c>
      <c r="AH113" s="5" t="s">
        <v>10</v>
      </c>
      <c r="AI113" s="5">
        <v>8</v>
      </c>
      <c r="AJ113" s="5" t="s">
        <v>10</v>
      </c>
      <c r="AK113" s="5">
        <f t="shared" si="3"/>
        <v>68.291851346743954</v>
      </c>
      <c r="AL113" s="5">
        <f t="shared" si="4"/>
        <v>22.093419706784861</v>
      </c>
      <c r="AM113" s="5">
        <f t="shared" si="5"/>
        <v>9.6147289464711889</v>
      </c>
    </row>
    <row r="114" spans="1:39" ht="15.75">
      <c r="A114" s="7" t="s">
        <v>23</v>
      </c>
      <c r="B114" s="7" t="s">
        <v>40</v>
      </c>
      <c r="C114" s="7">
        <v>96</v>
      </c>
      <c r="D114" s="7">
        <v>1512</v>
      </c>
      <c r="E114" s="5">
        <v>37.19</v>
      </c>
      <c r="F114" s="5" t="s">
        <v>10</v>
      </c>
      <c r="G114" s="5">
        <v>20.9</v>
      </c>
      <c r="H114" s="5" t="s">
        <v>10</v>
      </c>
      <c r="I114" s="5">
        <v>29.32</v>
      </c>
      <c r="J114" s="5">
        <v>0.66</v>
      </c>
      <c r="K114" s="5">
        <v>5.9</v>
      </c>
      <c r="L114" s="5">
        <v>4.13</v>
      </c>
      <c r="M114" s="4" t="s">
        <v>10</v>
      </c>
      <c r="N114" s="5">
        <v>98.1</v>
      </c>
      <c r="O114" s="5">
        <v>2.9830000000000001</v>
      </c>
      <c r="P114" s="5" t="s">
        <v>10</v>
      </c>
      <c r="Q114" s="5">
        <v>1.9750000000000001</v>
      </c>
      <c r="R114" s="5" t="s">
        <v>10</v>
      </c>
      <c r="S114" s="5">
        <v>1.9670000000000001</v>
      </c>
      <c r="T114" s="5">
        <v>4.4999999999999998E-2</v>
      </c>
      <c r="U114" s="5">
        <v>0.70499999999999996</v>
      </c>
      <c r="V114" s="5">
        <v>0.35499999999999998</v>
      </c>
      <c r="W114" s="5" t="s">
        <v>10</v>
      </c>
      <c r="X114" s="5">
        <v>8.0299999999999994</v>
      </c>
      <c r="Y114" s="5">
        <v>2.972</v>
      </c>
      <c r="Z114" s="5" t="s">
        <v>10</v>
      </c>
      <c r="AA114" s="5">
        <v>1.968</v>
      </c>
      <c r="AB114" s="5" t="s">
        <v>10</v>
      </c>
      <c r="AC114" s="5">
        <v>1.871</v>
      </c>
      <c r="AD114" s="5">
        <v>8.8999999999999996E-2</v>
      </c>
      <c r="AE114" s="5">
        <v>4.4999999999999998E-2</v>
      </c>
      <c r="AF114" s="5">
        <v>0.70299999999999996</v>
      </c>
      <c r="AG114" s="5">
        <v>0.35399999999999998</v>
      </c>
      <c r="AH114" s="5" t="s">
        <v>10</v>
      </c>
      <c r="AI114" s="5">
        <v>8</v>
      </c>
      <c r="AJ114" s="5" t="s">
        <v>10</v>
      </c>
      <c r="AK114" s="5">
        <f t="shared" si="3"/>
        <v>64.446686848301383</v>
      </c>
      <c r="AL114" s="5">
        <f t="shared" si="4"/>
        <v>23.646148671375713</v>
      </c>
      <c r="AM114" s="5">
        <f t="shared" si="5"/>
        <v>11.907164480322905</v>
      </c>
    </row>
    <row r="115" spans="1:39" ht="15.75">
      <c r="A115" s="7" t="s">
        <v>23</v>
      </c>
      <c r="B115" s="7" t="s">
        <v>40</v>
      </c>
      <c r="C115" s="7">
        <v>99</v>
      </c>
      <c r="D115" s="7">
        <v>1541</v>
      </c>
      <c r="E115" s="5">
        <v>40.479999999999997</v>
      </c>
      <c r="F115" s="5" t="s">
        <v>10</v>
      </c>
      <c r="G115" s="5">
        <v>23.12</v>
      </c>
      <c r="H115" s="5" t="s">
        <v>10</v>
      </c>
      <c r="I115" s="5">
        <v>32.07</v>
      </c>
      <c r="J115" s="5">
        <v>0.86</v>
      </c>
      <c r="K115" s="5">
        <v>6.67</v>
      </c>
      <c r="L115" s="5">
        <v>4.07</v>
      </c>
      <c r="M115" s="4" t="s">
        <v>10</v>
      </c>
      <c r="N115" s="5">
        <v>107.27</v>
      </c>
      <c r="O115" s="5">
        <v>2.968</v>
      </c>
      <c r="P115" s="5" t="s">
        <v>10</v>
      </c>
      <c r="Q115" s="5">
        <v>1.998</v>
      </c>
      <c r="R115" s="5" t="s">
        <v>10</v>
      </c>
      <c r="S115" s="5">
        <v>1.966</v>
      </c>
      <c r="T115" s="5">
        <v>5.2999999999999999E-2</v>
      </c>
      <c r="U115" s="5">
        <v>0.72899999999999998</v>
      </c>
      <c r="V115" s="5">
        <v>0.32</v>
      </c>
      <c r="W115" s="5" t="s">
        <v>10</v>
      </c>
      <c r="X115" s="5">
        <v>8.0340000000000007</v>
      </c>
      <c r="Y115" s="5">
        <v>2.9550000000000001</v>
      </c>
      <c r="Z115" s="5" t="s">
        <v>10</v>
      </c>
      <c r="AA115" s="5">
        <v>1.9890000000000001</v>
      </c>
      <c r="AB115" s="5" t="s">
        <v>10</v>
      </c>
      <c r="AC115" s="5">
        <v>1.8580000000000001</v>
      </c>
      <c r="AD115" s="5">
        <v>0.1</v>
      </c>
      <c r="AE115" s="5">
        <v>5.2999999999999999E-2</v>
      </c>
      <c r="AF115" s="5">
        <v>0.72599999999999998</v>
      </c>
      <c r="AG115" s="5">
        <v>0.318</v>
      </c>
      <c r="AH115" s="5" t="s">
        <v>10</v>
      </c>
      <c r="AI115" s="5">
        <v>8</v>
      </c>
      <c r="AJ115" s="5" t="s">
        <v>10</v>
      </c>
      <c r="AK115" s="5">
        <f t="shared" si="3"/>
        <v>64.670050761421322</v>
      </c>
      <c r="AL115" s="5">
        <f t="shared" si="4"/>
        <v>24.568527918781726</v>
      </c>
      <c r="AM115" s="5">
        <f t="shared" si="5"/>
        <v>10.761421319796952</v>
      </c>
    </row>
    <row r="116" spans="1:39" ht="15.75">
      <c r="A116" s="7" t="s">
        <v>23</v>
      </c>
      <c r="B116" s="7" t="s">
        <v>40</v>
      </c>
      <c r="C116" s="7">
        <v>99</v>
      </c>
      <c r="D116" s="7">
        <v>1542</v>
      </c>
      <c r="E116" s="5">
        <v>40.520000000000003</v>
      </c>
      <c r="F116" s="5" t="s">
        <v>10</v>
      </c>
      <c r="G116" s="5">
        <v>22.87</v>
      </c>
      <c r="H116" s="5" t="s">
        <v>10</v>
      </c>
      <c r="I116" s="5">
        <v>31.28</v>
      </c>
      <c r="J116" s="5">
        <v>0.64</v>
      </c>
      <c r="K116" s="5">
        <v>6.91</v>
      </c>
      <c r="L116" s="5">
        <v>4.5</v>
      </c>
      <c r="M116" s="4" t="s">
        <v>10</v>
      </c>
      <c r="N116" s="5">
        <v>106.72</v>
      </c>
      <c r="O116" s="5">
        <v>2.9780000000000002</v>
      </c>
      <c r="P116" s="5" t="s">
        <v>10</v>
      </c>
      <c r="Q116" s="5">
        <v>1.9810000000000001</v>
      </c>
      <c r="R116" s="5" t="s">
        <v>10</v>
      </c>
      <c r="S116" s="5">
        <v>1.9219999999999999</v>
      </c>
      <c r="T116" s="5">
        <v>0.04</v>
      </c>
      <c r="U116" s="5">
        <v>0.75700000000000001</v>
      </c>
      <c r="V116" s="5">
        <v>0.35399999999999998</v>
      </c>
      <c r="W116" s="5" t="s">
        <v>10</v>
      </c>
      <c r="X116" s="5">
        <v>8.032</v>
      </c>
      <c r="Y116" s="5">
        <v>2.9660000000000002</v>
      </c>
      <c r="Z116" s="5" t="s">
        <v>10</v>
      </c>
      <c r="AA116" s="5">
        <v>1.9730000000000001</v>
      </c>
      <c r="AB116" s="5" t="s">
        <v>10</v>
      </c>
      <c r="AC116" s="5">
        <v>1.819</v>
      </c>
      <c r="AD116" s="5">
        <v>9.5000000000000001E-2</v>
      </c>
      <c r="AE116" s="5">
        <v>0.04</v>
      </c>
      <c r="AF116" s="5">
        <v>0.754</v>
      </c>
      <c r="AG116" s="5">
        <v>0.35299999999999998</v>
      </c>
      <c r="AH116" s="5" t="s">
        <v>10</v>
      </c>
      <c r="AI116" s="5">
        <v>8</v>
      </c>
      <c r="AJ116" s="5" t="s">
        <v>10</v>
      </c>
      <c r="AK116" s="5">
        <f t="shared" si="3"/>
        <v>62.677006068779498</v>
      </c>
      <c r="AL116" s="5">
        <f t="shared" si="4"/>
        <v>25.421443020903574</v>
      </c>
      <c r="AM116" s="5">
        <f t="shared" si="5"/>
        <v>11.901550910316928</v>
      </c>
    </row>
    <row r="117" spans="1:39" ht="15.75">
      <c r="A117" s="7" t="s">
        <v>23</v>
      </c>
      <c r="B117" s="7" t="s">
        <v>40</v>
      </c>
      <c r="C117" s="7">
        <v>99</v>
      </c>
      <c r="D117" s="7">
        <v>1543</v>
      </c>
      <c r="E117" s="5">
        <v>40.39</v>
      </c>
      <c r="F117" s="5" t="s">
        <v>10</v>
      </c>
      <c r="G117" s="5">
        <v>22.89</v>
      </c>
      <c r="H117" s="5" t="s">
        <v>10</v>
      </c>
      <c r="I117" s="5">
        <v>29.85</v>
      </c>
      <c r="J117" s="5">
        <v>0.65</v>
      </c>
      <c r="K117" s="5">
        <v>7.18</v>
      </c>
      <c r="L117" s="5">
        <v>4.8</v>
      </c>
      <c r="M117" s="4" t="s">
        <v>10</v>
      </c>
      <c r="N117" s="5">
        <v>105.76</v>
      </c>
      <c r="O117" s="5">
        <v>2.9809999999999999</v>
      </c>
      <c r="P117" s="5" t="s">
        <v>10</v>
      </c>
      <c r="Q117" s="5">
        <v>1.9910000000000001</v>
      </c>
      <c r="R117" s="5" t="s">
        <v>10</v>
      </c>
      <c r="S117" s="5">
        <v>1.8420000000000001</v>
      </c>
      <c r="T117" s="5">
        <v>4.1000000000000002E-2</v>
      </c>
      <c r="U117" s="5">
        <v>0.79</v>
      </c>
      <c r="V117" s="5">
        <v>0.38</v>
      </c>
      <c r="W117" s="5" t="s">
        <v>10</v>
      </c>
      <c r="X117" s="5">
        <v>8.0239999999999991</v>
      </c>
      <c r="Y117" s="5">
        <v>2.972</v>
      </c>
      <c r="Z117" s="5" t="s">
        <v>10</v>
      </c>
      <c r="AA117" s="5">
        <v>1.9850000000000001</v>
      </c>
      <c r="AB117" s="5" t="s">
        <v>10</v>
      </c>
      <c r="AC117" s="5">
        <v>1.7649999999999999</v>
      </c>
      <c r="AD117" s="5">
        <v>7.0999999999999994E-2</v>
      </c>
      <c r="AE117" s="5">
        <v>4.1000000000000002E-2</v>
      </c>
      <c r="AF117" s="5">
        <v>0.78800000000000003</v>
      </c>
      <c r="AG117" s="5">
        <v>0.378</v>
      </c>
      <c r="AH117" s="5" t="s">
        <v>10</v>
      </c>
      <c r="AI117" s="5">
        <v>8</v>
      </c>
      <c r="AJ117" s="5" t="s">
        <v>10</v>
      </c>
      <c r="AK117" s="5">
        <f t="shared" si="3"/>
        <v>60.767160161507391</v>
      </c>
      <c r="AL117" s="5">
        <f t="shared" si="4"/>
        <v>26.51413189771198</v>
      </c>
      <c r="AM117" s="5">
        <f t="shared" si="5"/>
        <v>12.718707940780632</v>
      </c>
    </row>
    <row r="118" spans="1:39" ht="15.75">
      <c r="A118" s="7" t="s">
        <v>23</v>
      </c>
      <c r="B118" s="7" t="s">
        <v>40</v>
      </c>
      <c r="C118" s="7">
        <v>99</v>
      </c>
      <c r="D118" s="7">
        <v>1544</v>
      </c>
      <c r="E118" s="5">
        <v>40.659999999999997</v>
      </c>
      <c r="F118" s="5" t="s">
        <v>10</v>
      </c>
      <c r="G118" s="5">
        <v>22.93</v>
      </c>
      <c r="H118" s="5" t="s">
        <v>10</v>
      </c>
      <c r="I118" s="5">
        <v>29.79</v>
      </c>
      <c r="J118" s="5">
        <v>0.78</v>
      </c>
      <c r="K118" s="5">
        <v>7.22</v>
      </c>
      <c r="L118" s="5">
        <v>4.9800000000000004</v>
      </c>
      <c r="M118" s="4" t="s">
        <v>10</v>
      </c>
      <c r="N118" s="5">
        <v>106.36</v>
      </c>
      <c r="O118" s="5">
        <v>2.984</v>
      </c>
      <c r="P118" s="5" t="s">
        <v>10</v>
      </c>
      <c r="Q118" s="5">
        <v>1.9830000000000001</v>
      </c>
      <c r="R118" s="5" t="s">
        <v>10</v>
      </c>
      <c r="S118" s="5">
        <v>1.8280000000000001</v>
      </c>
      <c r="T118" s="5">
        <v>4.8000000000000001E-2</v>
      </c>
      <c r="U118" s="5">
        <v>0.79</v>
      </c>
      <c r="V118" s="5">
        <v>0.39200000000000002</v>
      </c>
      <c r="W118" s="5" t="s">
        <v>10</v>
      </c>
      <c r="X118" s="5">
        <v>8.0250000000000004</v>
      </c>
      <c r="Y118" s="5">
        <v>2.9740000000000002</v>
      </c>
      <c r="Z118" s="5" t="s">
        <v>10</v>
      </c>
      <c r="AA118" s="5">
        <v>1.9770000000000001</v>
      </c>
      <c r="AB118" s="5" t="s">
        <v>10</v>
      </c>
      <c r="AC118" s="5">
        <v>1.748</v>
      </c>
      <c r="AD118" s="5">
        <v>7.3999999999999996E-2</v>
      </c>
      <c r="AE118" s="5">
        <v>4.8000000000000001E-2</v>
      </c>
      <c r="AF118" s="5">
        <v>0.78700000000000003</v>
      </c>
      <c r="AG118" s="5">
        <v>0.39</v>
      </c>
      <c r="AH118" s="5" t="s">
        <v>10</v>
      </c>
      <c r="AI118" s="5">
        <v>8</v>
      </c>
      <c r="AJ118" s="5" t="s">
        <v>10</v>
      </c>
      <c r="AK118" s="5">
        <f t="shared" si="3"/>
        <v>60.410359905819035</v>
      </c>
      <c r="AL118" s="5">
        <f t="shared" si="4"/>
        <v>26.471577531113351</v>
      </c>
      <c r="AM118" s="5">
        <f t="shared" si="5"/>
        <v>13.11806256306761</v>
      </c>
    </row>
    <row r="119" spans="1:39" ht="15.75">
      <c r="A119" s="7" t="s">
        <v>23</v>
      </c>
      <c r="B119" s="7" t="s">
        <v>40</v>
      </c>
      <c r="C119" s="7">
        <v>99</v>
      </c>
      <c r="D119" s="7">
        <v>1545</v>
      </c>
      <c r="E119" s="5">
        <v>40.96</v>
      </c>
      <c r="F119" s="5" t="s">
        <v>10</v>
      </c>
      <c r="G119" s="5">
        <v>22.94</v>
      </c>
      <c r="H119" s="5" t="s">
        <v>10</v>
      </c>
      <c r="I119" s="5">
        <v>29.52</v>
      </c>
      <c r="J119" s="5">
        <v>0.79</v>
      </c>
      <c r="K119" s="5">
        <v>7.49</v>
      </c>
      <c r="L119" s="5">
        <v>4.9800000000000004</v>
      </c>
      <c r="M119" s="4" t="s">
        <v>10</v>
      </c>
      <c r="N119" s="5">
        <v>106.68</v>
      </c>
      <c r="O119" s="5">
        <v>2.9910000000000001</v>
      </c>
      <c r="P119" s="5" t="s">
        <v>10</v>
      </c>
      <c r="Q119" s="5">
        <v>1.974</v>
      </c>
      <c r="R119" s="5" t="s">
        <v>10</v>
      </c>
      <c r="S119" s="5">
        <v>1.8029999999999999</v>
      </c>
      <c r="T119" s="5">
        <v>4.9000000000000002E-2</v>
      </c>
      <c r="U119" s="5">
        <v>0.81499999999999995</v>
      </c>
      <c r="V119" s="5">
        <v>0.39</v>
      </c>
      <c r="W119" s="5" t="s">
        <v>10</v>
      </c>
      <c r="X119" s="5">
        <v>8.0220000000000002</v>
      </c>
      <c r="Y119" s="5">
        <v>2.9830000000000001</v>
      </c>
      <c r="Z119" s="5" t="s">
        <v>10</v>
      </c>
      <c r="AA119" s="5">
        <v>1.9690000000000001</v>
      </c>
      <c r="AB119" s="5" t="s">
        <v>10</v>
      </c>
      <c r="AC119" s="5">
        <v>1.732</v>
      </c>
      <c r="AD119" s="5">
        <v>6.5000000000000002E-2</v>
      </c>
      <c r="AE119" s="5">
        <v>4.9000000000000002E-2</v>
      </c>
      <c r="AF119" s="5">
        <v>0.81299999999999994</v>
      </c>
      <c r="AG119" s="5">
        <v>0.38900000000000001</v>
      </c>
      <c r="AH119" s="5" t="s">
        <v>10</v>
      </c>
      <c r="AI119" s="5">
        <v>8</v>
      </c>
      <c r="AJ119" s="5" t="s">
        <v>10</v>
      </c>
      <c r="AK119" s="5">
        <f t="shared" si="3"/>
        <v>59.704994971505201</v>
      </c>
      <c r="AL119" s="5">
        <f t="shared" si="4"/>
        <v>27.254441837076769</v>
      </c>
      <c r="AM119" s="5">
        <f t="shared" si="5"/>
        <v>13.04056319141803</v>
      </c>
    </row>
    <row r="120" spans="1:39" ht="15.75">
      <c r="A120" s="7" t="s">
        <v>23</v>
      </c>
      <c r="B120" s="7" t="s">
        <v>40</v>
      </c>
      <c r="C120" s="7">
        <v>99</v>
      </c>
      <c r="D120" s="7">
        <v>1546</v>
      </c>
      <c r="E120" s="5">
        <v>40.049999999999997</v>
      </c>
      <c r="F120" s="5" t="s">
        <v>10</v>
      </c>
      <c r="G120" s="5">
        <v>22.95</v>
      </c>
      <c r="H120" s="5" t="s">
        <v>10</v>
      </c>
      <c r="I120" s="5">
        <v>29.01</v>
      </c>
      <c r="J120" s="5">
        <v>0.91</v>
      </c>
      <c r="K120" s="5">
        <v>7.42</v>
      </c>
      <c r="L120" s="5">
        <v>5.0199999999999996</v>
      </c>
      <c r="M120" s="4" t="s">
        <v>10</v>
      </c>
      <c r="N120" s="5">
        <v>105.36</v>
      </c>
      <c r="O120" s="5">
        <v>2.964</v>
      </c>
      <c r="P120" s="5" t="s">
        <v>10</v>
      </c>
      <c r="Q120" s="5">
        <v>2.0019999999999998</v>
      </c>
      <c r="R120" s="5" t="s">
        <v>10</v>
      </c>
      <c r="S120" s="5">
        <v>1.796</v>
      </c>
      <c r="T120" s="5">
        <v>5.7000000000000002E-2</v>
      </c>
      <c r="U120" s="5">
        <v>0.81899999999999995</v>
      </c>
      <c r="V120" s="5">
        <v>0.39800000000000002</v>
      </c>
      <c r="W120" s="5" t="s">
        <v>10</v>
      </c>
      <c r="X120" s="5">
        <v>8.0350000000000001</v>
      </c>
      <c r="Y120" s="5">
        <v>2.9510000000000001</v>
      </c>
      <c r="Z120" s="5" t="s">
        <v>10</v>
      </c>
      <c r="AA120" s="5">
        <v>1.9930000000000001</v>
      </c>
      <c r="AB120" s="5" t="s">
        <v>10</v>
      </c>
      <c r="AC120" s="5">
        <v>1.6830000000000001</v>
      </c>
      <c r="AD120" s="5">
        <v>0.105</v>
      </c>
      <c r="AE120" s="5">
        <v>5.7000000000000002E-2</v>
      </c>
      <c r="AF120" s="5">
        <v>0.81499999999999995</v>
      </c>
      <c r="AG120" s="5">
        <v>0.39600000000000002</v>
      </c>
      <c r="AH120" s="5" t="s">
        <v>10</v>
      </c>
      <c r="AI120" s="5">
        <v>8</v>
      </c>
      <c r="AJ120" s="5" t="s">
        <v>10</v>
      </c>
      <c r="AK120" s="5">
        <f t="shared" si="3"/>
        <v>58.963063368349722</v>
      </c>
      <c r="AL120" s="5">
        <f t="shared" si="4"/>
        <v>27.617756692646562</v>
      </c>
      <c r="AM120" s="5">
        <f t="shared" si="5"/>
        <v>13.419179939003712</v>
      </c>
    </row>
    <row r="121" spans="1:39" ht="15.75">
      <c r="A121" s="7" t="s">
        <v>23</v>
      </c>
      <c r="B121" s="7" t="s">
        <v>40</v>
      </c>
      <c r="C121" s="7">
        <v>99</v>
      </c>
      <c r="D121" s="7">
        <v>1547</v>
      </c>
      <c r="E121" s="5">
        <v>40.159999999999997</v>
      </c>
      <c r="F121" s="5" t="s">
        <v>10</v>
      </c>
      <c r="G121" s="5">
        <v>22.72</v>
      </c>
      <c r="H121" s="5" t="s">
        <v>10</v>
      </c>
      <c r="I121" s="5">
        <v>29.35</v>
      </c>
      <c r="J121" s="5">
        <v>0.85</v>
      </c>
      <c r="K121" s="5">
        <v>7.2</v>
      </c>
      <c r="L121" s="5">
        <v>5.16</v>
      </c>
      <c r="M121" s="4" t="s">
        <v>10</v>
      </c>
      <c r="N121" s="5">
        <v>105.44</v>
      </c>
      <c r="O121" s="5">
        <v>2.9750000000000001</v>
      </c>
      <c r="P121" s="5" t="s">
        <v>10</v>
      </c>
      <c r="Q121" s="5">
        <v>1.9830000000000001</v>
      </c>
      <c r="R121" s="5" t="s">
        <v>10</v>
      </c>
      <c r="S121" s="5">
        <v>1.8180000000000001</v>
      </c>
      <c r="T121" s="5">
        <v>5.2999999999999999E-2</v>
      </c>
      <c r="U121" s="5">
        <v>0.79500000000000004</v>
      </c>
      <c r="V121" s="5">
        <v>0.40899999999999997</v>
      </c>
      <c r="W121" s="5" t="s">
        <v>10</v>
      </c>
      <c r="X121" s="5">
        <v>8.0340000000000007</v>
      </c>
      <c r="Y121" s="5">
        <v>2.9620000000000002</v>
      </c>
      <c r="Z121" s="5" t="s">
        <v>10</v>
      </c>
      <c r="AA121" s="5">
        <v>1.9750000000000001</v>
      </c>
      <c r="AB121" s="5" t="s">
        <v>10</v>
      </c>
      <c r="AC121" s="5">
        <v>1.71</v>
      </c>
      <c r="AD121" s="5">
        <v>0.10100000000000001</v>
      </c>
      <c r="AE121" s="5">
        <v>5.2999999999999999E-2</v>
      </c>
      <c r="AF121" s="5">
        <v>0.79200000000000004</v>
      </c>
      <c r="AG121" s="5">
        <v>0.40799999999999997</v>
      </c>
      <c r="AH121" s="5" t="s">
        <v>10</v>
      </c>
      <c r="AI121" s="5">
        <v>8</v>
      </c>
      <c r="AJ121" s="5" t="s">
        <v>10</v>
      </c>
      <c r="AK121" s="5">
        <f t="shared" si="3"/>
        <v>59.500506243671957</v>
      </c>
      <c r="AL121" s="5">
        <f t="shared" si="4"/>
        <v>26.729665879176519</v>
      </c>
      <c r="AM121" s="5">
        <f t="shared" si="5"/>
        <v>13.769827877151528</v>
      </c>
    </row>
    <row r="122" spans="1:39" ht="15.75">
      <c r="A122" s="7" t="s">
        <v>23</v>
      </c>
      <c r="B122" s="7" t="s">
        <v>40</v>
      </c>
      <c r="C122" s="7">
        <v>99</v>
      </c>
      <c r="D122" s="7">
        <v>1548</v>
      </c>
      <c r="E122" s="5">
        <v>39.61</v>
      </c>
      <c r="F122" s="5" t="s">
        <v>10</v>
      </c>
      <c r="G122" s="5">
        <v>22.51</v>
      </c>
      <c r="H122" s="5" t="s">
        <v>10</v>
      </c>
      <c r="I122" s="5">
        <v>28.61</v>
      </c>
      <c r="J122" s="5">
        <v>0.86</v>
      </c>
      <c r="K122" s="5">
        <v>7.09</v>
      </c>
      <c r="L122" s="5">
        <v>5.22</v>
      </c>
      <c r="M122" s="4" t="s">
        <v>10</v>
      </c>
      <c r="N122" s="5">
        <v>103.9</v>
      </c>
      <c r="O122" s="5">
        <v>2.9740000000000002</v>
      </c>
      <c r="P122" s="5" t="s">
        <v>10</v>
      </c>
      <c r="Q122" s="5">
        <v>1.992</v>
      </c>
      <c r="R122" s="5" t="s">
        <v>10</v>
      </c>
      <c r="S122" s="5">
        <v>1.796</v>
      </c>
      <c r="T122" s="5">
        <v>5.5E-2</v>
      </c>
      <c r="U122" s="5">
        <v>0.79400000000000004</v>
      </c>
      <c r="V122" s="5">
        <v>0.42</v>
      </c>
      <c r="W122" s="5" t="s">
        <v>10</v>
      </c>
      <c r="X122" s="5">
        <v>8.0299999999999994</v>
      </c>
      <c r="Y122" s="5">
        <v>2.9630000000000001</v>
      </c>
      <c r="Z122" s="5" t="s">
        <v>10</v>
      </c>
      <c r="AA122" s="5">
        <v>1.984</v>
      </c>
      <c r="AB122" s="5" t="s">
        <v>10</v>
      </c>
      <c r="AC122" s="5">
        <v>1.6990000000000001</v>
      </c>
      <c r="AD122" s="5">
        <v>0.09</v>
      </c>
      <c r="AE122" s="5">
        <v>5.3999999999999999E-2</v>
      </c>
      <c r="AF122" s="5">
        <v>0.79100000000000004</v>
      </c>
      <c r="AG122" s="5">
        <v>0.41799999999999998</v>
      </c>
      <c r="AH122" s="5" t="s">
        <v>10</v>
      </c>
      <c r="AI122" s="5">
        <v>8</v>
      </c>
      <c r="AJ122" s="5" t="s">
        <v>10</v>
      </c>
      <c r="AK122" s="5">
        <f t="shared" si="3"/>
        <v>59.182984469952736</v>
      </c>
      <c r="AL122" s="5">
        <f t="shared" si="4"/>
        <v>26.704929101958136</v>
      </c>
      <c r="AM122" s="5">
        <f t="shared" si="5"/>
        <v>14.112086428089128</v>
      </c>
    </row>
    <row r="123" spans="1:39" ht="15.75">
      <c r="A123" s="7" t="s">
        <v>23</v>
      </c>
      <c r="B123" s="7" t="s">
        <v>40</v>
      </c>
      <c r="C123" s="7">
        <v>99</v>
      </c>
      <c r="D123" s="7">
        <v>1549</v>
      </c>
      <c r="E123" s="5">
        <v>39.54</v>
      </c>
      <c r="F123" s="5" t="s">
        <v>10</v>
      </c>
      <c r="G123" s="5">
        <v>22.45</v>
      </c>
      <c r="H123" s="5" t="s">
        <v>10</v>
      </c>
      <c r="I123" s="5">
        <v>28.46</v>
      </c>
      <c r="J123" s="5">
        <v>0.96</v>
      </c>
      <c r="K123" s="5">
        <v>7.14</v>
      </c>
      <c r="L123" s="5">
        <v>5.21</v>
      </c>
      <c r="M123" s="4" t="s">
        <v>10</v>
      </c>
      <c r="N123" s="5">
        <v>103.76</v>
      </c>
      <c r="O123" s="5">
        <v>2.9729999999999999</v>
      </c>
      <c r="P123" s="5" t="s">
        <v>10</v>
      </c>
      <c r="Q123" s="5">
        <v>1.9890000000000001</v>
      </c>
      <c r="R123" s="5" t="s">
        <v>10</v>
      </c>
      <c r="S123" s="5">
        <v>1.7889999999999999</v>
      </c>
      <c r="T123" s="5">
        <v>6.0999999999999999E-2</v>
      </c>
      <c r="U123" s="5">
        <v>0.8</v>
      </c>
      <c r="V123" s="5">
        <v>0.42</v>
      </c>
      <c r="W123" s="5" t="s">
        <v>10</v>
      </c>
      <c r="X123" s="5">
        <v>8.0329999999999995</v>
      </c>
      <c r="Y123" s="5">
        <v>2.9609999999999999</v>
      </c>
      <c r="Z123" s="5" t="s">
        <v>10</v>
      </c>
      <c r="AA123" s="5">
        <v>1.9810000000000001</v>
      </c>
      <c r="AB123" s="5" t="s">
        <v>10</v>
      </c>
      <c r="AC123" s="5">
        <v>1.6850000000000001</v>
      </c>
      <c r="AD123" s="5">
        <v>9.7000000000000003E-2</v>
      </c>
      <c r="AE123" s="5">
        <v>6.0999999999999999E-2</v>
      </c>
      <c r="AF123" s="5">
        <v>0.79700000000000004</v>
      </c>
      <c r="AG123" s="5">
        <v>0.41799999999999998</v>
      </c>
      <c r="AH123" s="5" t="s">
        <v>10</v>
      </c>
      <c r="AI123" s="5">
        <v>8</v>
      </c>
      <c r="AJ123" s="5" t="s">
        <v>10</v>
      </c>
      <c r="AK123" s="5">
        <f t="shared" si="3"/>
        <v>58.966565349544062</v>
      </c>
      <c r="AL123" s="5">
        <f t="shared" si="4"/>
        <v>26.91658223573117</v>
      </c>
      <c r="AM123" s="5">
        <f t="shared" si="5"/>
        <v>14.116852414724775</v>
      </c>
    </row>
    <row r="124" spans="1:39" ht="15.75">
      <c r="A124" s="7" t="s">
        <v>23</v>
      </c>
      <c r="B124" s="7" t="s">
        <v>40</v>
      </c>
      <c r="C124" s="7">
        <v>99</v>
      </c>
      <c r="D124" s="7">
        <v>1550</v>
      </c>
      <c r="E124" s="5">
        <v>39.549999999999997</v>
      </c>
      <c r="F124" s="5" t="s">
        <v>10</v>
      </c>
      <c r="G124" s="5">
        <v>22.27</v>
      </c>
      <c r="H124" s="5" t="s">
        <v>10</v>
      </c>
      <c r="I124" s="5">
        <v>28.65</v>
      </c>
      <c r="J124" s="5">
        <v>0.91</v>
      </c>
      <c r="K124" s="5">
        <v>6.98</v>
      </c>
      <c r="L124" s="5">
        <v>5.25</v>
      </c>
      <c r="M124" s="4" t="s">
        <v>10</v>
      </c>
      <c r="N124" s="5">
        <v>103.61</v>
      </c>
      <c r="O124" s="5">
        <v>2.9809999999999999</v>
      </c>
      <c r="P124" s="5" t="s">
        <v>10</v>
      </c>
      <c r="Q124" s="5">
        <v>1.978</v>
      </c>
      <c r="R124" s="5" t="s">
        <v>10</v>
      </c>
      <c r="S124" s="5">
        <v>1.806</v>
      </c>
      <c r="T124" s="5">
        <v>5.8000000000000003E-2</v>
      </c>
      <c r="U124" s="5">
        <v>0.78400000000000003</v>
      </c>
      <c r="V124" s="5">
        <v>0.42399999999999999</v>
      </c>
      <c r="W124" s="5" t="s">
        <v>10</v>
      </c>
      <c r="X124" s="5">
        <v>8.0299999999999994</v>
      </c>
      <c r="Y124" s="5">
        <v>2.9689999999999999</v>
      </c>
      <c r="Z124" s="5" t="s">
        <v>10</v>
      </c>
      <c r="AA124" s="5">
        <v>1.9710000000000001</v>
      </c>
      <c r="AB124" s="5" t="s">
        <v>10</v>
      </c>
      <c r="AC124" s="5">
        <v>1.708</v>
      </c>
      <c r="AD124" s="5">
        <v>9.0999999999999998E-2</v>
      </c>
      <c r="AE124" s="5">
        <v>5.8000000000000003E-2</v>
      </c>
      <c r="AF124" s="5">
        <v>0.78100000000000003</v>
      </c>
      <c r="AG124" s="5">
        <v>0.42199999999999999</v>
      </c>
      <c r="AH124" s="5" t="s">
        <v>10</v>
      </c>
      <c r="AI124" s="5">
        <v>8</v>
      </c>
      <c r="AJ124" s="5" t="s">
        <v>10</v>
      </c>
      <c r="AK124" s="5">
        <f t="shared" si="3"/>
        <v>59.481306837318961</v>
      </c>
      <c r="AL124" s="5">
        <f t="shared" si="4"/>
        <v>26.305153250252612</v>
      </c>
      <c r="AM124" s="5">
        <f t="shared" si="5"/>
        <v>14.213539912428431</v>
      </c>
    </row>
    <row r="125" spans="1:39" ht="15.75">
      <c r="A125" s="7" t="s">
        <v>23</v>
      </c>
      <c r="B125" s="7" t="s">
        <v>40</v>
      </c>
      <c r="C125" s="7">
        <v>99</v>
      </c>
      <c r="D125" s="7">
        <v>1551</v>
      </c>
      <c r="E125" s="5">
        <v>39.130000000000003</v>
      </c>
      <c r="F125" s="5" t="s">
        <v>10</v>
      </c>
      <c r="G125" s="5">
        <v>22.07</v>
      </c>
      <c r="H125" s="5" t="s">
        <v>10</v>
      </c>
      <c r="I125" s="5">
        <v>28.39</v>
      </c>
      <c r="J125" s="5">
        <v>0.91</v>
      </c>
      <c r="K125" s="5">
        <v>6.97</v>
      </c>
      <c r="L125" s="5">
        <v>5.15</v>
      </c>
      <c r="M125" s="4" t="s">
        <v>10</v>
      </c>
      <c r="N125" s="5">
        <v>102.62</v>
      </c>
      <c r="O125" s="5">
        <v>2.9780000000000002</v>
      </c>
      <c r="P125" s="5" t="s">
        <v>10</v>
      </c>
      <c r="Q125" s="5">
        <v>1.9790000000000001</v>
      </c>
      <c r="R125" s="5" t="s">
        <v>10</v>
      </c>
      <c r="S125" s="5">
        <v>1.8069999999999999</v>
      </c>
      <c r="T125" s="5">
        <v>5.8999999999999997E-2</v>
      </c>
      <c r="U125" s="5">
        <v>0.79100000000000004</v>
      </c>
      <c r="V125" s="5">
        <v>0.42</v>
      </c>
      <c r="W125" s="5" t="s">
        <v>10</v>
      </c>
      <c r="X125" s="5">
        <v>8.0329999999999995</v>
      </c>
      <c r="Y125" s="5">
        <v>2.9649999999999999</v>
      </c>
      <c r="Z125" s="5" t="s">
        <v>10</v>
      </c>
      <c r="AA125" s="5">
        <v>1.9710000000000001</v>
      </c>
      <c r="AB125" s="5" t="s">
        <v>10</v>
      </c>
      <c r="AC125" s="5">
        <v>1.7010000000000001</v>
      </c>
      <c r="AD125" s="5">
        <v>9.8000000000000004E-2</v>
      </c>
      <c r="AE125" s="5">
        <v>5.8000000000000003E-2</v>
      </c>
      <c r="AF125" s="5">
        <v>0.78700000000000003</v>
      </c>
      <c r="AG125" s="5">
        <v>0.41799999999999998</v>
      </c>
      <c r="AH125" s="5" t="s">
        <v>10</v>
      </c>
      <c r="AI125" s="5">
        <v>8</v>
      </c>
      <c r="AJ125" s="5" t="s">
        <v>10</v>
      </c>
      <c r="AK125" s="5">
        <f t="shared" si="3"/>
        <v>59.345479082321184</v>
      </c>
      <c r="AL125" s="5">
        <f t="shared" si="4"/>
        <v>26.551956815114707</v>
      </c>
      <c r="AM125" s="5">
        <f t="shared" si="5"/>
        <v>14.102564102564116</v>
      </c>
    </row>
    <row r="126" spans="1:39" ht="15.75">
      <c r="A126" s="7" t="s">
        <v>23</v>
      </c>
      <c r="B126" s="7" t="s">
        <v>40</v>
      </c>
      <c r="C126" s="7">
        <v>99</v>
      </c>
      <c r="D126" s="7">
        <v>1552</v>
      </c>
      <c r="E126" s="5">
        <v>39.04</v>
      </c>
      <c r="F126" s="5" t="s">
        <v>10</v>
      </c>
      <c r="G126" s="5">
        <v>22.06</v>
      </c>
      <c r="H126" s="5" t="s">
        <v>10</v>
      </c>
      <c r="I126" s="5">
        <v>28.68</v>
      </c>
      <c r="J126" s="5">
        <v>0.88</v>
      </c>
      <c r="K126" s="5">
        <v>7.1</v>
      </c>
      <c r="L126" s="5">
        <v>4.8600000000000003</v>
      </c>
      <c r="M126" s="4" t="s">
        <v>10</v>
      </c>
      <c r="N126" s="5">
        <v>102.62</v>
      </c>
      <c r="O126" s="5">
        <v>2.9729999999999999</v>
      </c>
      <c r="P126" s="5" t="s">
        <v>10</v>
      </c>
      <c r="Q126" s="5">
        <v>1.98</v>
      </c>
      <c r="R126" s="5" t="s">
        <v>10</v>
      </c>
      <c r="S126" s="5">
        <v>1.8260000000000001</v>
      </c>
      <c r="T126" s="5">
        <v>5.7000000000000002E-2</v>
      </c>
      <c r="U126" s="5">
        <v>0.80600000000000005</v>
      </c>
      <c r="V126" s="5">
        <v>0.39600000000000002</v>
      </c>
      <c r="W126" s="5" t="s">
        <v>10</v>
      </c>
      <c r="X126" s="5">
        <v>8.0380000000000003</v>
      </c>
      <c r="Y126" s="5">
        <v>2.9590000000000001</v>
      </c>
      <c r="Z126" s="5" t="s">
        <v>10</v>
      </c>
      <c r="AA126" s="5">
        <v>1.97</v>
      </c>
      <c r="AB126" s="5" t="s">
        <v>10</v>
      </c>
      <c r="AC126" s="5">
        <v>1.7050000000000001</v>
      </c>
      <c r="AD126" s="5">
        <v>0.112</v>
      </c>
      <c r="AE126" s="5">
        <v>5.6000000000000001E-2</v>
      </c>
      <c r="AF126" s="5">
        <v>0.80200000000000005</v>
      </c>
      <c r="AG126" s="5">
        <v>0.39500000000000002</v>
      </c>
      <c r="AH126" s="5" t="s">
        <v>10</v>
      </c>
      <c r="AI126" s="5">
        <v>8</v>
      </c>
      <c r="AJ126" s="5" t="s">
        <v>10</v>
      </c>
      <c r="AK126" s="5">
        <f t="shared" si="3"/>
        <v>59.533468559837729</v>
      </c>
      <c r="AL126" s="5">
        <f t="shared" si="4"/>
        <v>27.112914131169706</v>
      </c>
      <c r="AM126" s="5">
        <f t="shared" si="5"/>
        <v>13.353617308992568</v>
      </c>
    </row>
    <row r="127" spans="1:39" ht="15.75">
      <c r="A127" s="7" t="s">
        <v>23</v>
      </c>
      <c r="B127" s="7" t="s">
        <v>40</v>
      </c>
      <c r="C127" s="7">
        <v>99</v>
      </c>
      <c r="D127" s="7">
        <v>1553</v>
      </c>
      <c r="E127" s="5">
        <v>38.590000000000003</v>
      </c>
      <c r="F127" s="5" t="s">
        <v>10</v>
      </c>
      <c r="G127" s="5">
        <v>21.72</v>
      </c>
      <c r="H127" s="5" t="s">
        <v>10</v>
      </c>
      <c r="I127" s="5">
        <v>28.15</v>
      </c>
      <c r="J127" s="5">
        <v>0.85</v>
      </c>
      <c r="K127" s="5">
        <v>6.86</v>
      </c>
      <c r="L127" s="5">
        <v>4.92</v>
      </c>
      <c r="M127" s="4" t="s">
        <v>10</v>
      </c>
      <c r="N127" s="5">
        <v>101.09</v>
      </c>
      <c r="O127" s="5">
        <v>2.9809999999999999</v>
      </c>
      <c r="P127" s="5" t="s">
        <v>10</v>
      </c>
      <c r="Q127" s="5">
        <v>1.978</v>
      </c>
      <c r="R127" s="5" t="s">
        <v>10</v>
      </c>
      <c r="S127" s="5">
        <v>1.819</v>
      </c>
      <c r="T127" s="5">
        <v>5.6000000000000001E-2</v>
      </c>
      <c r="U127" s="5">
        <v>0.79</v>
      </c>
      <c r="V127" s="5">
        <v>0.40699999999999997</v>
      </c>
      <c r="W127" s="5" t="s">
        <v>10</v>
      </c>
      <c r="X127" s="5">
        <v>8.0299999999999994</v>
      </c>
      <c r="Y127" s="5">
        <v>2.97</v>
      </c>
      <c r="Z127" s="5" t="s">
        <v>10</v>
      </c>
      <c r="AA127" s="5">
        <v>1.97</v>
      </c>
      <c r="AB127" s="5" t="s">
        <v>10</v>
      </c>
      <c r="AC127" s="5">
        <v>1.722</v>
      </c>
      <c r="AD127" s="5">
        <v>0.09</v>
      </c>
      <c r="AE127" s="5">
        <v>5.5E-2</v>
      </c>
      <c r="AF127" s="5">
        <v>0.78700000000000003</v>
      </c>
      <c r="AG127" s="5">
        <v>0.40600000000000003</v>
      </c>
      <c r="AH127" s="5" t="s">
        <v>10</v>
      </c>
      <c r="AI127" s="5">
        <v>8</v>
      </c>
      <c r="AJ127" s="5" t="s">
        <v>10</v>
      </c>
      <c r="AK127" s="5">
        <f t="shared" si="3"/>
        <v>59.831649831649827</v>
      </c>
      <c r="AL127" s="5">
        <f t="shared" si="4"/>
        <v>26.498316498316498</v>
      </c>
      <c r="AM127" s="5">
        <f t="shared" si="5"/>
        <v>13.670033670033675</v>
      </c>
    </row>
    <row r="128" spans="1:39" ht="15.75">
      <c r="A128" s="7" t="s">
        <v>23</v>
      </c>
      <c r="B128" s="7" t="s">
        <v>40</v>
      </c>
      <c r="C128" s="7">
        <v>99</v>
      </c>
      <c r="D128" s="7">
        <v>1554</v>
      </c>
      <c r="E128" s="5">
        <v>38.380000000000003</v>
      </c>
      <c r="F128" s="5" t="s">
        <v>10</v>
      </c>
      <c r="G128" s="5">
        <v>21.56</v>
      </c>
      <c r="H128" s="5" t="s">
        <v>10</v>
      </c>
      <c r="I128" s="5">
        <v>28.07</v>
      </c>
      <c r="J128" s="5">
        <v>0.77</v>
      </c>
      <c r="K128" s="5">
        <v>6.89</v>
      </c>
      <c r="L128" s="5">
        <v>4.75</v>
      </c>
      <c r="M128" s="4" t="s">
        <v>10</v>
      </c>
      <c r="N128" s="5">
        <v>100.42</v>
      </c>
      <c r="O128" s="5">
        <v>2.984</v>
      </c>
      <c r="P128" s="5" t="s">
        <v>10</v>
      </c>
      <c r="Q128" s="5">
        <v>1.9750000000000001</v>
      </c>
      <c r="R128" s="5" t="s">
        <v>10</v>
      </c>
      <c r="S128" s="5">
        <v>1.825</v>
      </c>
      <c r="T128" s="5">
        <v>5.0999999999999997E-2</v>
      </c>
      <c r="U128" s="5">
        <v>0.79800000000000004</v>
      </c>
      <c r="V128" s="5">
        <v>0.39600000000000002</v>
      </c>
      <c r="W128" s="5" t="s">
        <v>10</v>
      </c>
      <c r="X128" s="5">
        <v>8.0289999999999999</v>
      </c>
      <c r="Y128" s="5">
        <v>2.9729999999999999</v>
      </c>
      <c r="Z128" s="5" t="s">
        <v>10</v>
      </c>
      <c r="AA128" s="5">
        <v>1.968</v>
      </c>
      <c r="AB128" s="5" t="s">
        <v>10</v>
      </c>
      <c r="AC128" s="5">
        <v>1.7330000000000001</v>
      </c>
      <c r="AD128" s="5">
        <v>8.5999999999999993E-2</v>
      </c>
      <c r="AE128" s="5">
        <v>5.0999999999999997E-2</v>
      </c>
      <c r="AF128" s="5">
        <v>0.79600000000000004</v>
      </c>
      <c r="AG128" s="5">
        <v>0.39400000000000002</v>
      </c>
      <c r="AH128" s="5" t="s">
        <v>10</v>
      </c>
      <c r="AI128" s="5">
        <v>8</v>
      </c>
      <c r="AJ128" s="5" t="s">
        <v>10</v>
      </c>
      <c r="AK128" s="5">
        <f t="shared" si="3"/>
        <v>59.98655010087424</v>
      </c>
      <c r="AL128" s="5">
        <f t="shared" si="4"/>
        <v>26.765299260255549</v>
      </c>
      <c r="AM128" s="5">
        <f t="shared" si="5"/>
        <v>13.248150638870214</v>
      </c>
    </row>
    <row r="129" spans="1:39" ht="15.75">
      <c r="A129" s="7" t="s">
        <v>23</v>
      </c>
      <c r="B129" s="7" t="s">
        <v>40</v>
      </c>
      <c r="C129" s="7">
        <v>99</v>
      </c>
      <c r="D129" s="7">
        <v>1555</v>
      </c>
      <c r="E129" s="5">
        <v>38.01</v>
      </c>
      <c r="F129" s="5" t="s">
        <v>10</v>
      </c>
      <c r="G129" s="5">
        <v>21.31</v>
      </c>
      <c r="H129" s="5" t="s">
        <v>10</v>
      </c>
      <c r="I129" s="5">
        <v>29.03</v>
      </c>
      <c r="J129" s="5">
        <v>0.67</v>
      </c>
      <c r="K129" s="5">
        <v>6.78</v>
      </c>
      <c r="L129" s="5">
        <v>4.5</v>
      </c>
      <c r="M129" s="4" t="s">
        <v>10</v>
      </c>
      <c r="N129" s="5">
        <v>100.3</v>
      </c>
      <c r="O129" s="5">
        <v>2.972</v>
      </c>
      <c r="P129" s="5" t="s">
        <v>10</v>
      </c>
      <c r="Q129" s="5">
        <v>1.964</v>
      </c>
      <c r="R129" s="5" t="s">
        <v>10</v>
      </c>
      <c r="S129" s="5">
        <v>1.8979999999999999</v>
      </c>
      <c r="T129" s="5">
        <v>4.3999999999999997E-2</v>
      </c>
      <c r="U129" s="5">
        <v>0.79</v>
      </c>
      <c r="V129" s="5">
        <v>0.377</v>
      </c>
      <c r="W129" s="5" t="s">
        <v>10</v>
      </c>
      <c r="X129" s="5">
        <v>8.0459999999999994</v>
      </c>
      <c r="Y129" s="5">
        <v>2.9550000000000001</v>
      </c>
      <c r="Z129" s="5" t="s">
        <v>10</v>
      </c>
      <c r="AA129" s="5">
        <v>1.9530000000000001</v>
      </c>
      <c r="AB129" s="5" t="s">
        <v>10</v>
      </c>
      <c r="AC129" s="5">
        <v>1.75</v>
      </c>
      <c r="AD129" s="5">
        <v>0.13700000000000001</v>
      </c>
      <c r="AE129" s="5">
        <v>4.3999999999999997E-2</v>
      </c>
      <c r="AF129" s="5">
        <v>0.78600000000000003</v>
      </c>
      <c r="AG129" s="5">
        <v>0.375</v>
      </c>
      <c r="AH129" s="5" t="s">
        <v>10</v>
      </c>
      <c r="AI129" s="5">
        <v>8</v>
      </c>
      <c r="AJ129" s="5" t="s">
        <v>10</v>
      </c>
      <c r="AK129" s="5">
        <f t="shared" si="3"/>
        <v>60.710659898477161</v>
      </c>
      <c r="AL129" s="5">
        <f t="shared" si="4"/>
        <v>26.598984771573601</v>
      </c>
      <c r="AM129" s="5">
        <f t="shared" si="5"/>
        <v>12.690355329949242</v>
      </c>
    </row>
    <row r="130" spans="1:39" ht="15.75">
      <c r="A130" s="7" t="s">
        <v>23</v>
      </c>
      <c r="B130" s="7" t="s">
        <v>40</v>
      </c>
      <c r="C130" s="7">
        <v>99</v>
      </c>
      <c r="D130" s="7">
        <v>1556</v>
      </c>
      <c r="E130" s="5">
        <v>36.75</v>
      </c>
      <c r="F130" s="5" t="s">
        <v>10</v>
      </c>
      <c r="G130" s="5">
        <v>21.05</v>
      </c>
      <c r="H130" s="5" t="s">
        <v>10</v>
      </c>
      <c r="I130" s="5">
        <v>30.36</v>
      </c>
      <c r="J130" s="5">
        <v>0.87</v>
      </c>
      <c r="K130" s="5">
        <v>5.54</v>
      </c>
      <c r="L130" s="5">
        <v>3.95</v>
      </c>
      <c r="M130" s="4" t="s">
        <v>10</v>
      </c>
      <c r="N130" s="5">
        <v>98.52</v>
      </c>
      <c r="O130" s="5">
        <v>2.9529999999999998</v>
      </c>
      <c r="P130" s="5" t="s">
        <v>10</v>
      </c>
      <c r="Q130" s="5">
        <v>1.994</v>
      </c>
      <c r="R130" s="5" t="s">
        <v>10</v>
      </c>
      <c r="S130" s="5">
        <v>2.04</v>
      </c>
      <c r="T130" s="5">
        <v>5.8999999999999997E-2</v>
      </c>
      <c r="U130" s="5">
        <v>0.66400000000000003</v>
      </c>
      <c r="V130" s="5">
        <v>0.34</v>
      </c>
      <c r="W130" s="5" t="s">
        <v>10</v>
      </c>
      <c r="X130" s="5">
        <v>8.0500000000000007</v>
      </c>
      <c r="Y130" s="5">
        <v>2.9350000000000001</v>
      </c>
      <c r="Z130" s="5" t="s">
        <v>10</v>
      </c>
      <c r="AA130" s="5">
        <v>1.9810000000000001</v>
      </c>
      <c r="AB130" s="5" t="s">
        <v>10</v>
      </c>
      <c r="AC130" s="5">
        <v>1.8779999999999999</v>
      </c>
      <c r="AD130" s="5">
        <v>0.14899999999999999</v>
      </c>
      <c r="AE130" s="5">
        <v>5.8999999999999997E-2</v>
      </c>
      <c r="AF130" s="5">
        <v>0.66</v>
      </c>
      <c r="AG130" s="5">
        <v>0.33800000000000002</v>
      </c>
      <c r="AH130" s="5" t="s">
        <v>10</v>
      </c>
      <c r="AI130" s="5">
        <v>8</v>
      </c>
      <c r="AJ130" s="5" t="s">
        <v>10</v>
      </c>
      <c r="AK130" s="5">
        <f t="shared" ref="AK130:AK193" si="6">(AC130+AE130)/(AC130+AE130+AF130+AG130)*100</f>
        <v>65.996592844974444</v>
      </c>
      <c r="AL130" s="5">
        <f t="shared" ref="AL130:AL193" si="7">AF130/(AC130+AE130+AF130+AG130)*100</f>
        <v>22.487223168654175</v>
      </c>
      <c r="AM130" s="5">
        <f t="shared" ref="AM130:AM193" si="8">100-(AK130+AL130)</f>
        <v>11.516183986371374</v>
      </c>
    </row>
    <row r="131" spans="1:39" ht="15.75">
      <c r="A131" s="7" t="s">
        <v>23</v>
      </c>
      <c r="B131" s="7" t="s">
        <v>40</v>
      </c>
      <c r="C131" s="7">
        <v>99</v>
      </c>
      <c r="D131" s="7">
        <v>1557</v>
      </c>
      <c r="E131" s="5">
        <v>36.729999999999997</v>
      </c>
      <c r="F131" s="5" t="s">
        <v>10</v>
      </c>
      <c r="G131" s="5">
        <v>20.76</v>
      </c>
      <c r="H131" s="5" t="s">
        <v>10</v>
      </c>
      <c r="I131" s="5">
        <v>31.36</v>
      </c>
      <c r="J131" s="5">
        <v>0.98</v>
      </c>
      <c r="K131" s="5">
        <v>4.68</v>
      </c>
      <c r="L131" s="5">
        <v>3.73</v>
      </c>
      <c r="M131" s="4" t="s">
        <v>10</v>
      </c>
      <c r="N131" s="5">
        <v>98.24</v>
      </c>
      <c r="O131" s="5">
        <v>2.9740000000000002</v>
      </c>
      <c r="P131" s="5" t="s">
        <v>10</v>
      </c>
      <c r="Q131" s="5">
        <v>1.9810000000000001</v>
      </c>
      <c r="R131" s="5" t="s">
        <v>10</v>
      </c>
      <c r="S131" s="5">
        <v>2.1240000000000001</v>
      </c>
      <c r="T131" s="5">
        <v>6.7000000000000004E-2</v>
      </c>
      <c r="U131" s="5">
        <v>0.56499999999999995</v>
      </c>
      <c r="V131" s="5">
        <v>0.32400000000000001</v>
      </c>
      <c r="W131" s="5" t="s">
        <v>10</v>
      </c>
      <c r="X131" s="5">
        <v>8.0350000000000001</v>
      </c>
      <c r="Y131" s="5">
        <v>2.9609999999999999</v>
      </c>
      <c r="Z131" s="5" t="s">
        <v>10</v>
      </c>
      <c r="AA131" s="5">
        <v>1.9730000000000001</v>
      </c>
      <c r="AB131" s="5" t="s">
        <v>10</v>
      </c>
      <c r="AC131" s="5">
        <v>2.0099999999999998</v>
      </c>
      <c r="AD131" s="5">
        <v>0.105</v>
      </c>
      <c r="AE131" s="5">
        <v>6.7000000000000004E-2</v>
      </c>
      <c r="AF131" s="5">
        <v>0.56200000000000006</v>
      </c>
      <c r="AG131" s="5">
        <v>0.32200000000000001</v>
      </c>
      <c r="AH131" s="5" t="s">
        <v>10</v>
      </c>
      <c r="AI131" s="5">
        <v>8</v>
      </c>
      <c r="AJ131" s="5" t="s">
        <v>10</v>
      </c>
      <c r="AK131" s="5">
        <f t="shared" si="6"/>
        <v>70.145221209050987</v>
      </c>
      <c r="AL131" s="5">
        <f t="shared" si="7"/>
        <v>18.980074299223233</v>
      </c>
      <c r="AM131" s="5">
        <f t="shared" si="8"/>
        <v>10.87470449172578</v>
      </c>
    </row>
    <row r="132" spans="1:39" ht="15.75">
      <c r="A132" s="7" t="s">
        <v>23</v>
      </c>
      <c r="B132" s="7" t="s">
        <v>40</v>
      </c>
      <c r="C132" s="7">
        <v>99</v>
      </c>
      <c r="D132" s="7">
        <v>1558</v>
      </c>
      <c r="E132" s="5">
        <v>37.47</v>
      </c>
      <c r="F132" s="5" t="s">
        <v>10</v>
      </c>
      <c r="G132" s="5">
        <v>21.01</v>
      </c>
      <c r="H132" s="5" t="s">
        <v>10</v>
      </c>
      <c r="I132" s="5">
        <v>29.64</v>
      </c>
      <c r="J132" s="5">
        <v>0.72</v>
      </c>
      <c r="K132" s="5">
        <v>6.21</v>
      </c>
      <c r="L132" s="5">
        <v>4.18</v>
      </c>
      <c r="M132" s="4" t="s">
        <v>10</v>
      </c>
      <c r="N132" s="5">
        <v>99.23</v>
      </c>
      <c r="O132" s="5">
        <v>2.9729999999999999</v>
      </c>
      <c r="P132" s="5" t="s">
        <v>10</v>
      </c>
      <c r="Q132" s="5">
        <v>1.9650000000000001</v>
      </c>
      <c r="R132" s="5" t="s">
        <v>10</v>
      </c>
      <c r="S132" s="5">
        <v>1.9670000000000001</v>
      </c>
      <c r="T132" s="5">
        <v>4.8000000000000001E-2</v>
      </c>
      <c r="U132" s="5">
        <v>0.73499999999999999</v>
      </c>
      <c r="V132" s="5">
        <v>0.35499999999999998</v>
      </c>
      <c r="W132" s="5" t="s">
        <v>10</v>
      </c>
      <c r="X132" s="5">
        <v>8.0440000000000005</v>
      </c>
      <c r="Y132" s="5">
        <v>2.9569999999999999</v>
      </c>
      <c r="Z132" s="5" t="s">
        <v>10</v>
      </c>
      <c r="AA132" s="5">
        <v>1.954</v>
      </c>
      <c r="AB132" s="5" t="s">
        <v>10</v>
      </c>
      <c r="AC132" s="5">
        <v>1.825</v>
      </c>
      <c r="AD132" s="5">
        <v>0.13100000000000001</v>
      </c>
      <c r="AE132" s="5">
        <v>4.8000000000000001E-2</v>
      </c>
      <c r="AF132" s="5">
        <v>0.73099999999999998</v>
      </c>
      <c r="AG132" s="5">
        <v>0.35299999999999998</v>
      </c>
      <c r="AH132" s="5" t="s">
        <v>10</v>
      </c>
      <c r="AI132" s="5">
        <v>8</v>
      </c>
      <c r="AJ132" s="5" t="s">
        <v>10</v>
      </c>
      <c r="AK132" s="5">
        <f t="shared" si="6"/>
        <v>63.341224213730129</v>
      </c>
      <c r="AL132" s="5">
        <f t="shared" si="7"/>
        <v>24.721001014541766</v>
      </c>
      <c r="AM132" s="5">
        <f t="shared" si="8"/>
        <v>11.937774771728101</v>
      </c>
    </row>
    <row r="133" spans="1:39" ht="15.75">
      <c r="A133" s="7" t="s">
        <v>23</v>
      </c>
      <c r="B133" s="7" t="s">
        <v>40</v>
      </c>
      <c r="C133" s="7">
        <v>99</v>
      </c>
      <c r="D133" s="7">
        <v>1559</v>
      </c>
      <c r="E133" s="5">
        <v>38.21</v>
      </c>
      <c r="F133" s="5" t="s">
        <v>10</v>
      </c>
      <c r="G133" s="5">
        <v>21.4</v>
      </c>
      <c r="H133" s="5" t="s">
        <v>10</v>
      </c>
      <c r="I133" s="5">
        <v>28.38</v>
      </c>
      <c r="J133" s="5">
        <v>0.7</v>
      </c>
      <c r="K133" s="5">
        <v>6.9</v>
      </c>
      <c r="L133" s="5">
        <v>4.63</v>
      </c>
      <c r="M133" s="4" t="s">
        <v>10</v>
      </c>
      <c r="N133" s="5">
        <v>100.22</v>
      </c>
      <c r="O133" s="5">
        <v>2.9809999999999999</v>
      </c>
      <c r="P133" s="5" t="s">
        <v>10</v>
      </c>
      <c r="Q133" s="5">
        <v>1.968</v>
      </c>
      <c r="R133" s="5" t="s">
        <v>10</v>
      </c>
      <c r="S133" s="5">
        <v>1.8520000000000001</v>
      </c>
      <c r="T133" s="5">
        <v>4.5999999999999999E-2</v>
      </c>
      <c r="U133" s="5">
        <v>0.80200000000000005</v>
      </c>
      <c r="V133" s="5">
        <v>0.38700000000000001</v>
      </c>
      <c r="W133" s="5" t="s">
        <v>10</v>
      </c>
      <c r="X133" s="5">
        <v>8.0350000000000001</v>
      </c>
      <c r="Y133" s="5">
        <v>2.968</v>
      </c>
      <c r="Z133" s="5" t="s">
        <v>10</v>
      </c>
      <c r="AA133" s="5">
        <v>1.9590000000000001</v>
      </c>
      <c r="AB133" s="5" t="s">
        <v>10</v>
      </c>
      <c r="AC133" s="5">
        <v>1.7370000000000001</v>
      </c>
      <c r="AD133" s="5">
        <v>0.106</v>
      </c>
      <c r="AE133" s="5">
        <v>4.5999999999999999E-2</v>
      </c>
      <c r="AF133" s="5">
        <v>0.79900000000000004</v>
      </c>
      <c r="AG133" s="5">
        <v>0.38500000000000001</v>
      </c>
      <c r="AH133" s="5" t="s">
        <v>10</v>
      </c>
      <c r="AI133" s="5">
        <v>8</v>
      </c>
      <c r="AJ133" s="5" t="s">
        <v>10</v>
      </c>
      <c r="AK133" s="5">
        <f t="shared" si="6"/>
        <v>60.094371418941684</v>
      </c>
      <c r="AL133" s="5">
        <f t="shared" si="7"/>
        <v>26.929558476575661</v>
      </c>
      <c r="AM133" s="5">
        <f t="shared" si="8"/>
        <v>12.976070104482659</v>
      </c>
    </row>
    <row r="134" spans="1:39" ht="15.75">
      <c r="A134" s="7" t="s">
        <v>23</v>
      </c>
      <c r="B134" s="7" t="s">
        <v>40</v>
      </c>
      <c r="C134" s="7">
        <v>99</v>
      </c>
      <c r="D134" s="7">
        <v>1565</v>
      </c>
      <c r="E134" s="5">
        <v>39.18</v>
      </c>
      <c r="F134" s="5" t="s">
        <v>10</v>
      </c>
      <c r="G134" s="5">
        <v>22.2</v>
      </c>
      <c r="H134" s="5" t="s">
        <v>10</v>
      </c>
      <c r="I134" s="5">
        <v>30.26</v>
      </c>
      <c r="J134" s="5">
        <v>0.71</v>
      </c>
      <c r="K134" s="5">
        <v>6.49</v>
      </c>
      <c r="L134" s="5">
        <v>4.59</v>
      </c>
      <c r="M134" s="4" t="s">
        <v>10</v>
      </c>
      <c r="N134" s="5">
        <v>103.43</v>
      </c>
      <c r="O134" s="5">
        <v>2.9740000000000002</v>
      </c>
      <c r="P134" s="5" t="s">
        <v>10</v>
      </c>
      <c r="Q134" s="5">
        <v>1.986</v>
      </c>
      <c r="R134" s="5" t="s">
        <v>10</v>
      </c>
      <c r="S134" s="5">
        <v>1.921</v>
      </c>
      <c r="T134" s="5">
        <v>4.5999999999999999E-2</v>
      </c>
      <c r="U134" s="5">
        <v>0.73399999999999999</v>
      </c>
      <c r="V134" s="5">
        <v>0.373</v>
      </c>
      <c r="W134" s="5" t="s">
        <v>10</v>
      </c>
      <c r="X134" s="5">
        <v>8.0329999999999995</v>
      </c>
      <c r="Y134" s="5">
        <v>2.9609999999999999</v>
      </c>
      <c r="Z134" s="5" t="s">
        <v>10</v>
      </c>
      <c r="AA134" s="5">
        <v>1.978</v>
      </c>
      <c r="AB134" s="5" t="s">
        <v>10</v>
      </c>
      <c r="AC134" s="5">
        <v>1.8129999999999999</v>
      </c>
      <c r="AD134" s="5">
        <v>0.1</v>
      </c>
      <c r="AE134" s="5">
        <v>4.4999999999999998E-2</v>
      </c>
      <c r="AF134" s="5">
        <v>0.73099999999999998</v>
      </c>
      <c r="AG134" s="5">
        <v>0.372</v>
      </c>
      <c r="AH134" s="5" t="s">
        <v>10</v>
      </c>
      <c r="AI134" s="5">
        <v>8</v>
      </c>
      <c r="AJ134" s="5" t="s">
        <v>10</v>
      </c>
      <c r="AK134" s="5">
        <f t="shared" si="6"/>
        <v>62.749071259709552</v>
      </c>
      <c r="AL134" s="5">
        <f t="shared" si="7"/>
        <v>24.68760553866937</v>
      </c>
      <c r="AM134" s="5">
        <f t="shared" si="8"/>
        <v>12.563323201621074</v>
      </c>
    </row>
    <row r="135" spans="1:39" ht="15.75">
      <c r="A135" s="7" t="s">
        <v>23</v>
      </c>
      <c r="B135" s="7" t="s">
        <v>40</v>
      </c>
      <c r="C135" s="7">
        <v>99</v>
      </c>
      <c r="D135" s="7">
        <v>1569</v>
      </c>
      <c r="E135" s="5">
        <v>40.35</v>
      </c>
      <c r="F135" s="5" t="s">
        <v>10</v>
      </c>
      <c r="G135" s="5">
        <v>22.95</v>
      </c>
      <c r="H135" s="5" t="s">
        <v>10</v>
      </c>
      <c r="I135" s="5">
        <v>30.85</v>
      </c>
      <c r="J135" s="5">
        <v>0.68</v>
      </c>
      <c r="K135" s="5">
        <v>7.09</v>
      </c>
      <c r="L135" s="5">
        <v>4.29</v>
      </c>
      <c r="M135" s="4" t="s">
        <v>10</v>
      </c>
      <c r="N135" s="5">
        <v>106.21</v>
      </c>
      <c r="O135" s="5">
        <v>2.9740000000000002</v>
      </c>
      <c r="P135" s="5" t="s">
        <v>10</v>
      </c>
      <c r="Q135" s="5">
        <v>1.994</v>
      </c>
      <c r="R135" s="5" t="s">
        <v>10</v>
      </c>
      <c r="S135" s="5">
        <v>1.9019999999999999</v>
      </c>
      <c r="T135" s="5">
        <v>4.2000000000000003E-2</v>
      </c>
      <c r="U135" s="5">
        <v>0.77900000000000003</v>
      </c>
      <c r="V135" s="5">
        <v>0.33900000000000002</v>
      </c>
      <c r="W135" s="5" t="s">
        <v>10</v>
      </c>
      <c r="X135" s="5">
        <v>8.0289999999999999</v>
      </c>
      <c r="Y135" s="5">
        <v>2.9630000000000001</v>
      </c>
      <c r="Z135" s="5" t="s">
        <v>10</v>
      </c>
      <c r="AA135" s="5">
        <v>1.986</v>
      </c>
      <c r="AB135" s="5" t="s">
        <v>10</v>
      </c>
      <c r="AC135" s="5">
        <v>1.8069999999999999</v>
      </c>
      <c r="AD135" s="5">
        <v>8.7999999999999995E-2</v>
      </c>
      <c r="AE135" s="5">
        <v>4.2000000000000003E-2</v>
      </c>
      <c r="AF135" s="5">
        <v>0.77600000000000002</v>
      </c>
      <c r="AG135" s="5">
        <v>0.33800000000000002</v>
      </c>
      <c r="AH135" s="5" t="s">
        <v>10</v>
      </c>
      <c r="AI135" s="5">
        <v>8</v>
      </c>
      <c r="AJ135" s="5" t="s">
        <v>10</v>
      </c>
      <c r="AK135" s="5">
        <f t="shared" si="6"/>
        <v>62.402969962875467</v>
      </c>
      <c r="AL135" s="5">
        <f t="shared" si="7"/>
        <v>26.189672629092136</v>
      </c>
      <c r="AM135" s="5">
        <f t="shared" si="8"/>
        <v>11.407357408032397</v>
      </c>
    </row>
    <row r="136" spans="1:39" ht="15.75">
      <c r="A136" s="7" t="s">
        <v>23</v>
      </c>
      <c r="B136" s="7" t="s">
        <v>40</v>
      </c>
      <c r="C136" s="7">
        <v>100</v>
      </c>
      <c r="D136" s="7">
        <v>1579</v>
      </c>
      <c r="E136" s="5">
        <v>39.06</v>
      </c>
      <c r="F136" s="5" t="s">
        <v>10</v>
      </c>
      <c r="G136" s="5">
        <v>22.38</v>
      </c>
      <c r="H136" s="5" t="s">
        <v>10</v>
      </c>
      <c r="I136" s="5">
        <v>29.79</v>
      </c>
      <c r="J136" s="5">
        <v>0.81</v>
      </c>
      <c r="K136" s="5">
        <v>6.87</v>
      </c>
      <c r="L136" s="5">
        <v>4.3099999999999996</v>
      </c>
      <c r="M136" s="4" t="s">
        <v>10</v>
      </c>
      <c r="N136" s="5">
        <v>103.22</v>
      </c>
      <c r="O136" s="5">
        <v>2.964</v>
      </c>
      <c r="P136" s="5" t="s">
        <v>10</v>
      </c>
      <c r="Q136" s="5">
        <v>2.0009999999999999</v>
      </c>
      <c r="R136" s="5" t="s">
        <v>10</v>
      </c>
      <c r="S136" s="5">
        <v>1.89</v>
      </c>
      <c r="T136" s="5">
        <v>5.1999999999999998E-2</v>
      </c>
      <c r="U136" s="5">
        <v>0.77700000000000002</v>
      </c>
      <c r="V136" s="5">
        <v>0.35</v>
      </c>
      <c r="W136" s="5" t="s">
        <v>10</v>
      </c>
      <c r="X136" s="5">
        <v>8.0350000000000001</v>
      </c>
      <c r="Y136" s="5">
        <v>2.9510000000000001</v>
      </c>
      <c r="Z136" s="5" t="s">
        <v>10</v>
      </c>
      <c r="AA136" s="5">
        <v>1.9930000000000001</v>
      </c>
      <c r="AB136" s="5" t="s">
        <v>10</v>
      </c>
      <c r="AC136" s="5">
        <v>1.776</v>
      </c>
      <c r="AD136" s="5">
        <v>0.106</v>
      </c>
      <c r="AE136" s="5">
        <v>5.1999999999999998E-2</v>
      </c>
      <c r="AF136" s="5">
        <v>0.77400000000000002</v>
      </c>
      <c r="AG136" s="5">
        <v>0.34899999999999998</v>
      </c>
      <c r="AH136" s="5" t="s">
        <v>10</v>
      </c>
      <c r="AI136" s="5">
        <v>8</v>
      </c>
      <c r="AJ136" s="5" t="s">
        <v>10</v>
      </c>
      <c r="AK136" s="5">
        <f t="shared" si="6"/>
        <v>61.945103354794973</v>
      </c>
      <c r="AL136" s="5">
        <f t="shared" si="7"/>
        <v>26.228397153507281</v>
      </c>
      <c r="AM136" s="5">
        <f t="shared" si="8"/>
        <v>11.826499491697746</v>
      </c>
    </row>
    <row r="137" spans="1:39" ht="15.75">
      <c r="A137" s="7" t="s">
        <v>23</v>
      </c>
      <c r="B137" s="7" t="s">
        <v>40</v>
      </c>
      <c r="C137" s="7">
        <v>100</v>
      </c>
      <c r="D137" s="7">
        <v>1580</v>
      </c>
      <c r="E137" s="5">
        <v>38.64</v>
      </c>
      <c r="F137" s="5" t="s">
        <v>10</v>
      </c>
      <c r="G137" s="5">
        <v>22.02</v>
      </c>
      <c r="H137" s="5" t="s">
        <v>10</v>
      </c>
      <c r="I137" s="5">
        <v>30.78</v>
      </c>
      <c r="J137" s="5">
        <v>0.79</v>
      </c>
      <c r="K137" s="5">
        <v>6.63</v>
      </c>
      <c r="L137" s="5">
        <v>3.86</v>
      </c>
      <c r="M137" s="4" t="s">
        <v>10</v>
      </c>
      <c r="N137" s="5">
        <v>102.72</v>
      </c>
      <c r="O137" s="5">
        <v>2.96</v>
      </c>
      <c r="P137" s="5" t="s">
        <v>10</v>
      </c>
      <c r="Q137" s="5">
        <v>1.988</v>
      </c>
      <c r="R137" s="5" t="s">
        <v>10</v>
      </c>
      <c r="S137" s="5">
        <v>1.972</v>
      </c>
      <c r="T137" s="5">
        <v>5.0999999999999997E-2</v>
      </c>
      <c r="U137" s="5">
        <v>0.75700000000000001</v>
      </c>
      <c r="V137" s="5">
        <v>0.317</v>
      </c>
      <c r="W137" s="5" t="s">
        <v>10</v>
      </c>
      <c r="X137" s="5">
        <v>8.0459999999999994</v>
      </c>
      <c r="Y137" s="5">
        <v>2.9430000000000001</v>
      </c>
      <c r="Z137" s="5" t="s">
        <v>10</v>
      </c>
      <c r="AA137" s="5">
        <v>1.9770000000000001</v>
      </c>
      <c r="AB137" s="5" t="s">
        <v>10</v>
      </c>
      <c r="AC137" s="5">
        <v>1.8240000000000001</v>
      </c>
      <c r="AD137" s="5">
        <v>0.13600000000000001</v>
      </c>
      <c r="AE137" s="5">
        <v>5.0999999999999997E-2</v>
      </c>
      <c r="AF137" s="5">
        <v>0.753</v>
      </c>
      <c r="AG137" s="5">
        <v>0.315</v>
      </c>
      <c r="AH137" s="5" t="s">
        <v>10</v>
      </c>
      <c r="AI137" s="5">
        <v>8</v>
      </c>
      <c r="AJ137" s="5" t="s">
        <v>10</v>
      </c>
      <c r="AK137" s="5">
        <f t="shared" si="6"/>
        <v>63.71049949031601</v>
      </c>
      <c r="AL137" s="5">
        <f t="shared" si="7"/>
        <v>25.586136595310904</v>
      </c>
      <c r="AM137" s="5">
        <f t="shared" si="8"/>
        <v>10.703363914373085</v>
      </c>
    </row>
    <row r="138" spans="1:39" ht="15.75">
      <c r="A138" s="7" t="s">
        <v>24</v>
      </c>
      <c r="B138" s="7" t="s">
        <v>41</v>
      </c>
      <c r="C138" s="7">
        <v>124</v>
      </c>
      <c r="D138" s="7">
        <v>1710</v>
      </c>
      <c r="E138" s="5">
        <v>37.69</v>
      </c>
      <c r="F138" s="5" t="s">
        <v>10</v>
      </c>
      <c r="G138" s="5">
        <v>21.34</v>
      </c>
      <c r="H138" s="5" t="s">
        <v>10</v>
      </c>
      <c r="I138" s="5">
        <v>27.63</v>
      </c>
      <c r="J138" s="5">
        <v>0.57999999999999996</v>
      </c>
      <c r="K138" s="5">
        <v>6.8</v>
      </c>
      <c r="L138" s="5">
        <v>5.07</v>
      </c>
      <c r="M138" s="4" t="s">
        <v>10</v>
      </c>
      <c r="N138" s="5">
        <v>99.11</v>
      </c>
      <c r="O138" s="5">
        <v>2.97</v>
      </c>
      <c r="P138" s="5" t="s">
        <v>10</v>
      </c>
      <c r="Q138" s="5">
        <v>1.982</v>
      </c>
      <c r="R138" s="5" t="s">
        <v>10</v>
      </c>
      <c r="S138" s="5">
        <v>1.821</v>
      </c>
      <c r="T138" s="5">
        <v>3.9E-2</v>
      </c>
      <c r="U138" s="5">
        <v>0.79900000000000004</v>
      </c>
      <c r="V138" s="5">
        <v>0.42799999999999999</v>
      </c>
      <c r="W138" s="5" t="s">
        <v>10</v>
      </c>
      <c r="X138" s="5">
        <v>8.0389999999999997</v>
      </c>
      <c r="Y138" s="5">
        <v>2.956</v>
      </c>
      <c r="Z138" s="5" t="s">
        <v>10</v>
      </c>
      <c r="AA138" s="5">
        <v>1.972</v>
      </c>
      <c r="AB138" s="5" t="s">
        <v>10</v>
      </c>
      <c r="AC138" s="5">
        <v>1.696</v>
      </c>
      <c r="AD138" s="5">
        <v>0.11600000000000001</v>
      </c>
      <c r="AE138" s="5">
        <v>3.9E-2</v>
      </c>
      <c r="AF138" s="5">
        <v>0.79500000000000004</v>
      </c>
      <c r="AG138" s="5">
        <v>0.42599999999999999</v>
      </c>
      <c r="AH138" s="5" t="s">
        <v>10</v>
      </c>
      <c r="AI138" s="5">
        <v>8</v>
      </c>
      <c r="AJ138" s="5" t="s">
        <v>10</v>
      </c>
      <c r="AK138" s="5">
        <f t="shared" si="6"/>
        <v>58.694181326116365</v>
      </c>
      <c r="AL138" s="5">
        <f t="shared" si="7"/>
        <v>26.89445196211096</v>
      </c>
      <c r="AM138" s="5">
        <f t="shared" si="8"/>
        <v>14.411366711772672</v>
      </c>
    </row>
    <row r="139" spans="1:39" ht="15.75">
      <c r="A139" s="7" t="s">
        <v>24</v>
      </c>
      <c r="B139" s="7" t="s">
        <v>41</v>
      </c>
      <c r="C139" s="7">
        <v>124</v>
      </c>
      <c r="D139" s="7">
        <v>1711</v>
      </c>
      <c r="E139" s="5">
        <v>37.909999999999997</v>
      </c>
      <c r="F139" s="5" t="s">
        <v>10</v>
      </c>
      <c r="G139" s="5">
        <v>21.54</v>
      </c>
      <c r="H139" s="5" t="s">
        <v>10</v>
      </c>
      <c r="I139" s="5">
        <v>27.25</v>
      </c>
      <c r="J139" s="5">
        <v>0.51</v>
      </c>
      <c r="K139" s="5">
        <v>6.58</v>
      </c>
      <c r="L139" s="5">
        <v>5.43</v>
      </c>
      <c r="M139" s="4" t="s">
        <v>10</v>
      </c>
      <c r="N139" s="5">
        <v>99.22</v>
      </c>
      <c r="O139" s="5">
        <v>2.9780000000000002</v>
      </c>
      <c r="P139" s="5" t="s">
        <v>10</v>
      </c>
      <c r="Q139" s="5">
        <v>1.994</v>
      </c>
      <c r="R139" s="5" t="s">
        <v>10</v>
      </c>
      <c r="S139" s="5">
        <v>1.79</v>
      </c>
      <c r="T139" s="5">
        <v>3.4000000000000002E-2</v>
      </c>
      <c r="U139" s="5">
        <v>0.77100000000000002</v>
      </c>
      <c r="V139" s="5">
        <v>0.45700000000000002</v>
      </c>
      <c r="W139" s="5" t="s">
        <v>10</v>
      </c>
      <c r="X139" s="5">
        <v>8.0250000000000004</v>
      </c>
      <c r="Y139" s="5">
        <v>2.9689999999999999</v>
      </c>
      <c r="Z139" s="5" t="s">
        <v>10</v>
      </c>
      <c r="AA139" s="5">
        <v>1.988</v>
      </c>
      <c r="AB139" s="5" t="s">
        <v>10</v>
      </c>
      <c r="AC139" s="5">
        <v>1.7110000000000001</v>
      </c>
      <c r="AD139" s="5">
        <v>7.2999999999999995E-2</v>
      </c>
      <c r="AE139" s="5">
        <v>3.4000000000000002E-2</v>
      </c>
      <c r="AF139" s="5">
        <v>0.76800000000000002</v>
      </c>
      <c r="AG139" s="5">
        <v>0.45600000000000002</v>
      </c>
      <c r="AH139" s="5" t="s">
        <v>10</v>
      </c>
      <c r="AI139" s="5">
        <v>8</v>
      </c>
      <c r="AJ139" s="5" t="s">
        <v>10</v>
      </c>
      <c r="AK139" s="5">
        <f t="shared" si="6"/>
        <v>58.773997979117553</v>
      </c>
      <c r="AL139" s="5">
        <f t="shared" si="7"/>
        <v>25.867295385651733</v>
      </c>
      <c r="AM139" s="5">
        <f t="shared" si="8"/>
        <v>15.358706635230718</v>
      </c>
    </row>
    <row r="140" spans="1:39" ht="15.75">
      <c r="A140" s="7" t="s">
        <v>24</v>
      </c>
      <c r="B140" s="7" t="s">
        <v>41</v>
      </c>
      <c r="C140" s="7">
        <v>124</v>
      </c>
      <c r="D140" s="7">
        <v>1712</v>
      </c>
      <c r="E140" s="5">
        <v>37.96</v>
      </c>
      <c r="F140" s="5" t="s">
        <v>10</v>
      </c>
      <c r="G140" s="5">
        <v>21.47</v>
      </c>
      <c r="H140" s="5" t="s">
        <v>10</v>
      </c>
      <c r="I140" s="5">
        <v>28.37</v>
      </c>
      <c r="J140" s="5">
        <v>0.59</v>
      </c>
      <c r="K140" s="5">
        <v>5.94</v>
      </c>
      <c r="L140" s="5">
        <v>5.7</v>
      </c>
      <c r="M140" s="4" t="s">
        <v>10</v>
      </c>
      <c r="N140" s="5">
        <v>100.03</v>
      </c>
      <c r="O140" s="5">
        <v>2.976</v>
      </c>
      <c r="P140" s="5" t="s">
        <v>10</v>
      </c>
      <c r="Q140" s="5">
        <v>1.984</v>
      </c>
      <c r="R140" s="5" t="s">
        <v>10</v>
      </c>
      <c r="S140" s="5">
        <v>1.86</v>
      </c>
      <c r="T140" s="5">
        <v>3.9E-2</v>
      </c>
      <c r="U140" s="5">
        <v>0.69399999999999995</v>
      </c>
      <c r="V140" s="5">
        <v>0.47899999999999998</v>
      </c>
      <c r="W140" s="5" t="s">
        <v>10</v>
      </c>
      <c r="X140" s="5">
        <v>8.032</v>
      </c>
      <c r="Y140" s="5">
        <v>2.964</v>
      </c>
      <c r="Z140" s="5" t="s">
        <v>10</v>
      </c>
      <c r="AA140" s="5">
        <v>1.976</v>
      </c>
      <c r="AB140" s="5" t="s">
        <v>10</v>
      </c>
      <c r="AC140" s="5">
        <v>1.7569999999999999</v>
      </c>
      <c r="AD140" s="5">
        <v>9.6000000000000002E-2</v>
      </c>
      <c r="AE140" s="5">
        <v>3.9E-2</v>
      </c>
      <c r="AF140" s="5">
        <v>0.69099999999999995</v>
      </c>
      <c r="AG140" s="5">
        <v>0.47699999999999998</v>
      </c>
      <c r="AH140" s="5" t="s">
        <v>10</v>
      </c>
      <c r="AI140" s="5">
        <v>8</v>
      </c>
      <c r="AJ140" s="5" t="s">
        <v>10</v>
      </c>
      <c r="AK140" s="5">
        <f t="shared" si="6"/>
        <v>60.593792172739548</v>
      </c>
      <c r="AL140" s="5">
        <f t="shared" si="7"/>
        <v>23.313090418353578</v>
      </c>
      <c r="AM140" s="5">
        <f t="shared" si="8"/>
        <v>16.093117408906878</v>
      </c>
    </row>
    <row r="141" spans="1:39" ht="15.75">
      <c r="A141" s="7" t="s">
        <v>24</v>
      </c>
      <c r="B141" s="7" t="s">
        <v>41</v>
      </c>
      <c r="C141" s="7">
        <v>124</v>
      </c>
      <c r="D141" s="7">
        <v>1713</v>
      </c>
      <c r="E141" s="5">
        <v>37.380000000000003</v>
      </c>
      <c r="F141" s="5" t="s">
        <v>10</v>
      </c>
      <c r="G141" s="5">
        <v>21.38</v>
      </c>
      <c r="H141" s="5" t="s">
        <v>10</v>
      </c>
      <c r="I141" s="5">
        <v>28.65</v>
      </c>
      <c r="J141" s="5">
        <v>0.8</v>
      </c>
      <c r="K141" s="5">
        <v>5.34</v>
      </c>
      <c r="L141" s="5">
        <v>5.68</v>
      </c>
      <c r="M141" s="4" t="s">
        <v>10</v>
      </c>
      <c r="N141" s="5">
        <v>99.23</v>
      </c>
      <c r="O141" s="5">
        <v>2.9660000000000002</v>
      </c>
      <c r="P141" s="5" t="s">
        <v>10</v>
      </c>
      <c r="Q141" s="5">
        <v>1.9990000000000001</v>
      </c>
      <c r="R141" s="5" t="s">
        <v>10</v>
      </c>
      <c r="S141" s="5">
        <v>1.901</v>
      </c>
      <c r="T141" s="5">
        <v>5.3999999999999999E-2</v>
      </c>
      <c r="U141" s="5">
        <v>0.63200000000000001</v>
      </c>
      <c r="V141" s="5">
        <v>0.48299999999999998</v>
      </c>
      <c r="W141" s="5" t="s">
        <v>10</v>
      </c>
      <c r="X141" s="5">
        <v>8.0340000000000007</v>
      </c>
      <c r="Y141" s="5">
        <v>2.9529999999999998</v>
      </c>
      <c r="Z141" s="5" t="s">
        <v>10</v>
      </c>
      <c r="AA141" s="5">
        <v>1.9910000000000001</v>
      </c>
      <c r="AB141" s="5" t="s">
        <v>10</v>
      </c>
      <c r="AC141" s="5">
        <v>1.79</v>
      </c>
      <c r="AD141" s="5">
        <v>0.10299999999999999</v>
      </c>
      <c r="AE141" s="5">
        <v>5.3999999999999999E-2</v>
      </c>
      <c r="AF141" s="5">
        <v>0.629</v>
      </c>
      <c r="AG141" s="5">
        <v>0.48099999999999998</v>
      </c>
      <c r="AH141" s="5" t="s">
        <v>10</v>
      </c>
      <c r="AI141" s="5">
        <v>8</v>
      </c>
      <c r="AJ141" s="5" t="s">
        <v>10</v>
      </c>
      <c r="AK141" s="5">
        <f t="shared" si="6"/>
        <v>62.423832092078548</v>
      </c>
      <c r="AL141" s="5">
        <f t="shared" si="7"/>
        <v>21.29316181448883</v>
      </c>
      <c r="AM141" s="5">
        <f t="shared" si="8"/>
        <v>16.283006093432618</v>
      </c>
    </row>
    <row r="142" spans="1:39" ht="15.75">
      <c r="A142" s="7" t="s">
        <v>24</v>
      </c>
      <c r="B142" s="7" t="s">
        <v>41</v>
      </c>
      <c r="C142" s="7">
        <v>125</v>
      </c>
      <c r="D142" s="7">
        <v>1718</v>
      </c>
      <c r="E142" s="5">
        <v>42.01</v>
      </c>
      <c r="F142" s="5" t="s">
        <v>10</v>
      </c>
      <c r="G142" s="5">
        <v>23.85</v>
      </c>
      <c r="H142" s="5" t="s">
        <v>10</v>
      </c>
      <c r="I142" s="5">
        <v>28.9</v>
      </c>
      <c r="J142" s="5">
        <v>1.1000000000000001</v>
      </c>
      <c r="K142" s="5">
        <v>5.42</v>
      </c>
      <c r="L142" s="5">
        <v>6.17</v>
      </c>
      <c r="M142" s="4" t="s">
        <v>10</v>
      </c>
      <c r="N142" s="5">
        <v>107.45</v>
      </c>
      <c r="O142" s="5">
        <v>3.0369999999999999</v>
      </c>
      <c r="P142" s="5" t="s">
        <v>10</v>
      </c>
      <c r="Q142" s="5">
        <v>2.032</v>
      </c>
      <c r="R142" s="5" t="s">
        <v>10</v>
      </c>
      <c r="S142" s="5">
        <v>1.7470000000000001</v>
      </c>
      <c r="T142" s="5">
        <v>6.7000000000000004E-2</v>
      </c>
      <c r="U142" s="5">
        <v>0.58399999999999996</v>
      </c>
      <c r="V142" s="5">
        <v>0.47799999999999998</v>
      </c>
      <c r="W142" s="5" t="s">
        <v>10</v>
      </c>
      <c r="X142" s="5">
        <v>7.9470000000000001</v>
      </c>
      <c r="Y142" s="5">
        <v>3.0579999999999998</v>
      </c>
      <c r="Z142" s="5" t="s">
        <v>10</v>
      </c>
      <c r="AA142" s="5">
        <v>2.0459999999999998</v>
      </c>
      <c r="AB142" s="5" t="s">
        <v>10</v>
      </c>
      <c r="AC142" s="5">
        <v>1.7589999999999999</v>
      </c>
      <c r="AD142" s="5" t="s">
        <v>10</v>
      </c>
      <c r="AE142" s="5">
        <v>6.8000000000000005E-2</v>
      </c>
      <c r="AF142" s="5">
        <v>0.58799999999999997</v>
      </c>
      <c r="AG142" s="5">
        <v>0.48099999999999998</v>
      </c>
      <c r="AH142" s="5" t="s">
        <v>10</v>
      </c>
      <c r="AI142" s="5">
        <v>8</v>
      </c>
      <c r="AJ142" s="5">
        <v>-0.161</v>
      </c>
      <c r="AK142" s="5">
        <f t="shared" si="6"/>
        <v>63.087016574585633</v>
      </c>
      <c r="AL142" s="5">
        <f t="shared" si="7"/>
        <v>20.303867403314918</v>
      </c>
      <c r="AM142" s="5">
        <f t="shared" si="8"/>
        <v>16.609116022099442</v>
      </c>
    </row>
    <row r="143" spans="1:39" ht="15.75">
      <c r="A143" s="7" t="s">
        <v>24</v>
      </c>
      <c r="B143" s="7" t="s">
        <v>41</v>
      </c>
      <c r="C143" s="7">
        <v>125</v>
      </c>
      <c r="D143" s="7">
        <v>1719</v>
      </c>
      <c r="E143" s="5">
        <v>34.93</v>
      </c>
      <c r="F143" s="5" t="s">
        <v>10</v>
      </c>
      <c r="G143" s="5">
        <v>19.62</v>
      </c>
      <c r="H143" s="5" t="s">
        <v>10</v>
      </c>
      <c r="I143" s="5">
        <v>29.5</v>
      </c>
      <c r="J143" s="5">
        <v>1.5</v>
      </c>
      <c r="K143" s="5">
        <v>3.77</v>
      </c>
      <c r="L143" s="5">
        <v>6</v>
      </c>
      <c r="M143" s="4" t="s">
        <v>10</v>
      </c>
      <c r="N143" s="5">
        <v>95.32</v>
      </c>
      <c r="O143" s="5">
        <v>2.9409999999999998</v>
      </c>
      <c r="P143" s="5" t="s">
        <v>10</v>
      </c>
      <c r="Q143" s="5">
        <v>1.9470000000000001</v>
      </c>
      <c r="R143" s="5" t="s">
        <v>10</v>
      </c>
      <c r="S143" s="5">
        <v>2.077</v>
      </c>
      <c r="T143" s="5">
        <v>0.107</v>
      </c>
      <c r="U143" s="5">
        <v>0.47299999999999998</v>
      </c>
      <c r="V143" s="5">
        <v>0.54100000000000004</v>
      </c>
      <c r="W143" s="5" t="s">
        <v>10</v>
      </c>
      <c r="X143" s="5">
        <v>8.0860000000000003</v>
      </c>
      <c r="Y143" s="5">
        <v>2.91</v>
      </c>
      <c r="Z143" s="5" t="s">
        <v>10</v>
      </c>
      <c r="AA143" s="5">
        <v>1.9259999999999999</v>
      </c>
      <c r="AB143" s="5" t="s">
        <v>10</v>
      </c>
      <c r="AC143" s="5">
        <v>1.8</v>
      </c>
      <c r="AD143" s="5">
        <v>0.255</v>
      </c>
      <c r="AE143" s="5">
        <v>0.106</v>
      </c>
      <c r="AF143" s="5">
        <v>0.46800000000000003</v>
      </c>
      <c r="AG143" s="5">
        <v>0.53500000000000003</v>
      </c>
      <c r="AH143" s="5" t="s">
        <v>10</v>
      </c>
      <c r="AI143" s="5">
        <v>8</v>
      </c>
      <c r="AJ143" s="5" t="s">
        <v>10</v>
      </c>
      <c r="AK143" s="5">
        <f t="shared" si="6"/>
        <v>65.520797524922656</v>
      </c>
      <c r="AL143" s="5">
        <f t="shared" si="7"/>
        <v>16.088002750085938</v>
      </c>
      <c r="AM143" s="5">
        <f t="shared" si="8"/>
        <v>18.391199724991409</v>
      </c>
    </row>
    <row r="144" spans="1:39" ht="15.75">
      <c r="A144" s="7" t="s">
        <v>24</v>
      </c>
      <c r="B144" s="7" t="s">
        <v>41</v>
      </c>
      <c r="C144" s="7">
        <v>125</v>
      </c>
      <c r="D144" s="7">
        <v>1720</v>
      </c>
      <c r="E144" s="5">
        <v>37.07</v>
      </c>
      <c r="F144" s="5" t="s">
        <v>10</v>
      </c>
      <c r="G144" s="5">
        <v>21.18</v>
      </c>
      <c r="H144" s="5" t="s">
        <v>10</v>
      </c>
      <c r="I144" s="5">
        <v>29.41</v>
      </c>
      <c r="J144" s="5">
        <v>1.58</v>
      </c>
      <c r="K144" s="5">
        <v>4</v>
      </c>
      <c r="L144" s="5">
        <v>6.27</v>
      </c>
      <c r="M144" s="4" t="s">
        <v>10</v>
      </c>
      <c r="N144" s="5">
        <v>99.51</v>
      </c>
      <c r="O144" s="5">
        <v>2.9620000000000002</v>
      </c>
      <c r="P144" s="5" t="s">
        <v>10</v>
      </c>
      <c r="Q144" s="5">
        <v>1.994</v>
      </c>
      <c r="R144" s="5" t="s">
        <v>10</v>
      </c>
      <c r="S144" s="5">
        <v>1.9650000000000001</v>
      </c>
      <c r="T144" s="5">
        <v>0.107</v>
      </c>
      <c r="U144" s="5">
        <v>0.47599999999999998</v>
      </c>
      <c r="V144" s="5">
        <v>0.53700000000000003</v>
      </c>
      <c r="W144" s="5" t="s">
        <v>10</v>
      </c>
      <c r="X144" s="5">
        <v>8.0410000000000004</v>
      </c>
      <c r="Y144" s="5">
        <v>2.9470000000000001</v>
      </c>
      <c r="Z144" s="5" t="s">
        <v>10</v>
      </c>
      <c r="AA144" s="5">
        <v>1.984</v>
      </c>
      <c r="AB144" s="5" t="s">
        <v>10</v>
      </c>
      <c r="AC144" s="5">
        <v>1.8320000000000001</v>
      </c>
      <c r="AD144" s="5">
        <v>0.123</v>
      </c>
      <c r="AE144" s="5">
        <v>0.106</v>
      </c>
      <c r="AF144" s="5">
        <v>0.47399999999999998</v>
      </c>
      <c r="AG144" s="5">
        <v>0.53400000000000003</v>
      </c>
      <c r="AH144" s="5" t="s">
        <v>10</v>
      </c>
      <c r="AI144" s="5">
        <v>8</v>
      </c>
      <c r="AJ144" s="5" t="s">
        <v>10</v>
      </c>
      <c r="AK144" s="5">
        <f t="shared" si="6"/>
        <v>65.784114052953171</v>
      </c>
      <c r="AL144" s="5">
        <f t="shared" si="7"/>
        <v>16.08961303462322</v>
      </c>
      <c r="AM144" s="5">
        <f t="shared" si="8"/>
        <v>18.126272912423616</v>
      </c>
    </row>
    <row r="145" spans="1:39" ht="15.75">
      <c r="A145" s="7" t="s">
        <v>24</v>
      </c>
      <c r="B145" s="7" t="s">
        <v>41</v>
      </c>
      <c r="C145" s="7">
        <v>125</v>
      </c>
      <c r="D145" s="7">
        <v>1721</v>
      </c>
      <c r="E145" s="5">
        <v>37.47</v>
      </c>
      <c r="F145" s="5" t="s">
        <v>10</v>
      </c>
      <c r="G145" s="5">
        <v>21.2</v>
      </c>
      <c r="H145" s="5" t="s">
        <v>10</v>
      </c>
      <c r="I145" s="5">
        <v>29.39</v>
      </c>
      <c r="J145" s="5">
        <v>1.37</v>
      </c>
      <c r="K145" s="5">
        <v>4.5</v>
      </c>
      <c r="L145" s="5">
        <v>6.27</v>
      </c>
      <c r="M145" s="4" t="s">
        <v>10</v>
      </c>
      <c r="N145" s="5">
        <v>100.2</v>
      </c>
      <c r="O145" s="5">
        <v>2.9660000000000002</v>
      </c>
      <c r="P145" s="5" t="s">
        <v>10</v>
      </c>
      <c r="Q145" s="5">
        <v>1.978</v>
      </c>
      <c r="R145" s="5" t="s">
        <v>10</v>
      </c>
      <c r="S145" s="5">
        <v>1.946</v>
      </c>
      <c r="T145" s="5">
        <v>9.1999999999999998E-2</v>
      </c>
      <c r="U145" s="5">
        <v>0.53100000000000003</v>
      </c>
      <c r="V145" s="5">
        <v>0.53200000000000003</v>
      </c>
      <c r="W145" s="5" t="s">
        <v>10</v>
      </c>
      <c r="X145" s="5">
        <v>8.0449999999999999</v>
      </c>
      <c r="Y145" s="5">
        <v>2.95</v>
      </c>
      <c r="Z145" s="5" t="s">
        <v>10</v>
      </c>
      <c r="AA145" s="5">
        <v>1.9670000000000001</v>
      </c>
      <c r="AB145" s="5" t="s">
        <v>10</v>
      </c>
      <c r="AC145" s="5">
        <v>1.8009999999999999</v>
      </c>
      <c r="AD145" s="5">
        <v>0.13300000000000001</v>
      </c>
      <c r="AE145" s="5">
        <v>9.0999999999999998E-2</v>
      </c>
      <c r="AF145" s="5">
        <v>0.52800000000000002</v>
      </c>
      <c r="AG145" s="5">
        <v>0.52900000000000003</v>
      </c>
      <c r="AH145" s="5" t="s">
        <v>10</v>
      </c>
      <c r="AI145" s="5">
        <v>8</v>
      </c>
      <c r="AJ145" s="5" t="s">
        <v>10</v>
      </c>
      <c r="AK145" s="5">
        <f t="shared" si="6"/>
        <v>64.157341471685314</v>
      </c>
      <c r="AL145" s="5">
        <f t="shared" si="7"/>
        <v>17.904374364191252</v>
      </c>
      <c r="AM145" s="5">
        <f t="shared" si="8"/>
        <v>17.938284164123431</v>
      </c>
    </row>
    <row r="146" spans="1:39" ht="15.75">
      <c r="A146" s="7" t="s">
        <v>24</v>
      </c>
      <c r="B146" s="7" t="s">
        <v>41</v>
      </c>
      <c r="C146" s="7">
        <v>125</v>
      </c>
      <c r="D146" s="7">
        <v>1722</v>
      </c>
      <c r="E146" s="5">
        <v>37.99</v>
      </c>
      <c r="F146" s="5" t="s">
        <v>10</v>
      </c>
      <c r="G146" s="5">
        <v>21.22</v>
      </c>
      <c r="H146" s="5" t="s">
        <v>10</v>
      </c>
      <c r="I146" s="5">
        <v>28.87</v>
      </c>
      <c r="J146" s="5">
        <v>1.05</v>
      </c>
      <c r="K146" s="5">
        <v>5.04</v>
      </c>
      <c r="L146" s="5">
        <v>6.01</v>
      </c>
      <c r="M146" s="4" t="s">
        <v>10</v>
      </c>
      <c r="N146" s="5">
        <v>100.18</v>
      </c>
      <c r="O146" s="5">
        <v>2.99</v>
      </c>
      <c r="P146" s="5" t="s">
        <v>10</v>
      </c>
      <c r="Q146" s="5">
        <v>1.968</v>
      </c>
      <c r="R146" s="5" t="s">
        <v>10</v>
      </c>
      <c r="S146" s="5">
        <v>1.9</v>
      </c>
      <c r="T146" s="5">
        <v>7.0000000000000007E-2</v>
      </c>
      <c r="U146" s="5">
        <v>0.59099999999999997</v>
      </c>
      <c r="V146" s="5">
        <v>0.50700000000000001</v>
      </c>
      <c r="W146" s="5" t="s">
        <v>10</v>
      </c>
      <c r="X146" s="5">
        <v>8.0259999999999998</v>
      </c>
      <c r="Y146" s="5">
        <v>2.98</v>
      </c>
      <c r="Z146" s="5" t="s">
        <v>10</v>
      </c>
      <c r="AA146" s="5">
        <v>1.962</v>
      </c>
      <c r="AB146" s="5" t="s">
        <v>10</v>
      </c>
      <c r="AC146" s="5">
        <v>1.8160000000000001</v>
      </c>
      <c r="AD146" s="5">
        <v>7.8E-2</v>
      </c>
      <c r="AE146" s="5">
        <v>7.0000000000000007E-2</v>
      </c>
      <c r="AF146" s="5">
        <v>0.58899999999999997</v>
      </c>
      <c r="AG146" s="5">
        <v>0.505</v>
      </c>
      <c r="AH146" s="5" t="s">
        <v>10</v>
      </c>
      <c r="AI146" s="5">
        <v>8</v>
      </c>
      <c r="AJ146" s="5" t="s">
        <v>10</v>
      </c>
      <c r="AK146" s="5">
        <f t="shared" si="6"/>
        <v>63.288590604026851</v>
      </c>
      <c r="AL146" s="5">
        <f t="shared" si="7"/>
        <v>19.765100671140939</v>
      </c>
      <c r="AM146" s="5">
        <f t="shared" si="8"/>
        <v>16.946308724832207</v>
      </c>
    </row>
    <row r="147" spans="1:39" ht="15.75">
      <c r="A147" s="7" t="s">
        <v>24</v>
      </c>
      <c r="B147" s="7" t="s">
        <v>41</v>
      </c>
      <c r="C147" s="7">
        <v>125</v>
      </c>
      <c r="D147" s="7">
        <v>1723</v>
      </c>
      <c r="E147" s="5">
        <v>38.17</v>
      </c>
      <c r="F147" s="5" t="s">
        <v>10</v>
      </c>
      <c r="G147" s="5">
        <v>21.39</v>
      </c>
      <c r="H147" s="5" t="s">
        <v>10</v>
      </c>
      <c r="I147" s="5">
        <v>28</v>
      </c>
      <c r="J147" s="5">
        <v>0.63</v>
      </c>
      <c r="K147" s="5">
        <v>5.89</v>
      </c>
      <c r="L147" s="5">
        <v>5.71</v>
      </c>
      <c r="M147" s="4" t="s">
        <v>10</v>
      </c>
      <c r="N147" s="5">
        <v>99.79</v>
      </c>
      <c r="O147" s="5">
        <v>2.9940000000000002</v>
      </c>
      <c r="P147" s="5" t="s">
        <v>10</v>
      </c>
      <c r="Q147" s="5">
        <v>1.9770000000000001</v>
      </c>
      <c r="R147" s="5" t="s">
        <v>10</v>
      </c>
      <c r="S147" s="5">
        <v>1.837</v>
      </c>
      <c r="T147" s="5">
        <v>4.2000000000000003E-2</v>
      </c>
      <c r="U147" s="5">
        <v>0.68899999999999995</v>
      </c>
      <c r="V147" s="5">
        <v>0.48</v>
      </c>
      <c r="W147" s="5" t="s">
        <v>10</v>
      </c>
      <c r="X147" s="5">
        <v>8.0180000000000007</v>
      </c>
      <c r="Y147" s="5">
        <v>2.9870000000000001</v>
      </c>
      <c r="Z147" s="5" t="s">
        <v>10</v>
      </c>
      <c r="AA147" s="5">
        <v>1.9730000000000001</v>
      </c>
      <c r="AB147" s="5" t="s">
        <v>10</v>
      </c>
      <c r="AC147" s="5">
        <v>1.7789999999999999</v>
      </c>
      <c r="AD147" s="5">
        <v>5.2999999999999999E-2</v>
      </c>
      <c r="AE147" s="5">
        <v>4.2000000000000003E-2</v>
      </c>
      <c r="AF147" s="5">
        <v>0.68700000000000006</v>
      </c>
      <c r="AG147" s="5">
        <v>0.47899999999999998</v>
      </c>
      <c r="AH147" s="5" t="s">
        <v>10</v>
      </c>
      <c r="AI147" s="5">
        <v>8</v>
      </c>
      <c r="AJ147" s="5" t="s">
        <v>10</v>
      </c>
      <c r="AK147" s="5">
        <f t="shared" si="6"/>
        <v>60.964178105122194</v>
      </c>
      <c r="AL147" s="5">
        <f t="shared" si="7"/>
        <v>22.999665215935721</v>
      </c>
      <c r="AM147" s="5">
        <f t="shared" si="8"/>
        <v>16.036156678942092</v>
      </c>
    </row>
    <row r="148" spans="1:39" ht="15.75">
      <c r="A148" s="7" t="s">
        <v>24</v>
      </c>
      <c r="B148" s="7" t="s">
        <v>41</v>
      </c>
      <c r="C148" s="7">
        <v>125</v>
      </c>
      <c r="D148" s="7">
        <v>1724</v>
      </c>
      <c r="E148" s="5">
        <v>38.229999999999997</v>
      </c>
      <c r="F148" s="5" t="s">
        <v>10</v>
      </c>
      <c r="G148" s="5">
        <v>21.8</v>
      </c>
      <c r="H148" s="5" t="s">
        <v>10</v>
      </c>
      <c r="I148" s="5">
        <v>27.23</v>
      </c>
      <c r="J148" s="5">
        <v>0.52</v>
      </c>
      <c r="K148" s="5">
        <v>6.87</v>
      </c>
      <c r="L148" s="5">
        <v>5.24</v>
      </c>
      <c r="M148" s="4" t="s">
        <v>10</v>
      </c>
      <c r="N148" s="5">
        <v>99.89</v>
      </c>
      <c r="O148" s="5">
        <v>2.9780000000000002</v>
      </c>
      <c r="P148" s="5" t="s">
        <v>10</v>
      </c>
      <c r="Q148" s="5">
        <v>2.0009999999999999</v>
      </c>
      <c r="R148" s="5" t="s">
        <v>10</v>
      </c>
      <c r="S148" s="5">
        <v>1.774</v>
      </c>
      <c r="T148" s="5">
        <v>3.4000000000000002E-2</v>
      </c>
      <c r="U148" s="5">
        <v>0.79800000000000004</v>
      </c>
      <c r="V148" s="5">
        <v>0.437</v>
      </c>
      <c r="W148" s="5" t="s">
        <v>10</v>
      </c>
      <c r="X148" s="5">
        <v>8.0220000000000002</v>
      </c>
      <c r="Y148" s="5">
        <v>2.97</v>
      </c>
      <c r="Z148" s="5" t="s">
        <v>10</v>
      </c>
      <c r="AA148" s="5">
        <v>1.996</v>
      </c>
      <c r="AB148" s="5" t="s">
        <v>10</v>
      </c>
      <c r="AC148" s="5">
        <v>1.704</v>
      </c>
      <c r="AD148" s="5">
        <v>6.5000000000000002E-2</v>
      </c>
      <c r="AE148" s="5">
        <v>3.4000000000000002E-2</v>
      </c>
      <c r="AF148" s="5">
        <v>0.79600000000000004</v>
      </c>
      <c r="AG148" s="5">
        <v>0.436</v>
      </c>
      <c r="AH148" s="5" t="s">
        <v>10</v>
      </c>
      <c r="AI148" s="5">
        <v>8</v>
      </c>
      <c r="AJ148" s="5" t="s">
        <v>10</v>
      </c>
      <c r="AK148" s="5">
        <f t="shared" si="6"/>
        <v>58.518518518518526</v>
      </c>
      <c r="AL148" s="5">
        <f t="shared" si="7"/>
        <v>26.801346801346803</v>
      </c>
      <c r="AM148" s="5">
        <f t="shared" si="8"/>
        <v>14.680134680134671</v>
      </c>
    </row>
    <row r="149" spans="1:39" ht="15.75">
      <c r="A149" s="7" t="s">
        <v>24</v>
      </c>
      <c r="B149" s="7" t="s">
        <v>41</v>
      </c>
      <c r="C149" s="7">
        <v>125</v>
      </c>
      <c r="D149" s="7">
        <v>1725</v>
      </c>
      <c r="E149" s="5">
        <v>38.83</v>
      </c>
      <c r="F149" s="5" t="s">
        <v>10</v>
      </c>
      <c r="G149" s="5">
        <v>21.35</v>
      </c>
      <c r="H149" s="5" t="s">
        <v>10</v>
      </c>
      <c r="I149" s="5">
        <v>28.22</v>
      </c>
      <c r="J149" s="5">
        <v>0.76</v>
      </c>
      <c r="K149" s="5">
        <v>6.42</v>
      </c>
      <c r="L149" s="5">
        <v>5.16</v>
      </c>
      <c r="M149" s="4" t="s">
        <v>10</v>
      </c>
      <c r="N149" s="5">
        <v>100.74</v>
      </c>
      <c r="O149" s="5">
        <v>3.0110000000000001</v>
      </c>
      <c r="P149" s="5" t="s">
        <v>10</v>
      </c>
      <c r="Q149" s="5">
        <v>1.9510000000000001</v>
      </c>
      <c r="R149" s="5" t="s">
        <v>10</v>
      </c>
      <c r="S149" s="5">
        <v>1.83</v>
      </c>
      <c r="T149" s="5">
        <v>0.05</v>
      </c>
      <c r="U149" s="5">
        <v>0.74199999999999999</v>
      </c>
      <c r="V149" s="5">
        <v>0.42899999999999999</v>
      </c>
      <c r="W149" s="5" t="s">
        <v>10</v>
      </c>
      <c r="X149" s="5">
        <v>8.0129999999999999</v>
      </c>
      <c r="Y149" s="5">
        <v>3.0059999999999998</v>
      </c>
      <c r="Z149" s="5" t="s">
        <v>10</v>
      </c>
      <c r="AA149" s="5">
        <v>1.948</v>
      </c>
      <c r="AB149" s="5" t="s">
        <v>10</v>
      </c>
      <c r="AC149" s="5">
        <v>1.7869999999999999</v>
      </c>
      <c r="AD149" s="5">
        <v>0.04</v>
      </c>
      <c r="AE149" s="5">
        <v>0.05</v>
      </c>
      <c r="AF149" s="5">
        <v>0.74099999999999999</v>
      </c>
      <c r="AG149" s="5">
        <v>0.42799999999999999</v>
      </c>
      <c r="AH149" s="5" t="s">
        <v>10</v>
      </c>
      <c r="AI149" s="5">
        <v>8</v>
      </c>
      <c r="AJ149" s="5" t="s">
        <v>10</v>
      </c>
      <c r="AK149" s="5">
        <f t="shared" si="6"/>
        <v>61.111111111111114</v>
      </c>
      <c r="AL149" s="5">
        <f t="shared" si="7"/>
        <v>24.650698602794414</v>
      </c>
      <c r="AM149" s="5">
        <f t="shared" si="8"/>
        <v>14.238190286094465</v>
      </c>
    </row>
    <row r="150" spans="1:39" ht="15.75">
      <c r="A150" s="7" t="s">
        <v>24</v>
      </c>
      <c r="B150" s="7" t="s">
        <v>41</v>
      </c>
      <c r="C150" s="7">
        <v>126</v>
      </c>
      <c r="D150" s="7">
        <v>1738</v>
      </c>
      <c r="E150" s="5">
        <v>37.83</v>
      </c>
      <c r="F150" s="5" t="s">
        <v>10</v>
      </c>
      <c r="G150" s="5">
        <v>21.59</v>
      </c>
      <c r="H150" s="5" t="s">
        <v>10</v>
      </c>
      <c r="I150" s="5">
        <v>28.32</v>
      </c>
      <c r="J150" s="5">
        <v>0.69</v>
      </c>
      <c r="K150" s="5">
        <v>6.36</v>
      </c>
      <c r="L150" s="5">
        <v>5.27</v>
      </c>
      <c r="M150" s="4" t="s">
        <v>10</v>
      </c>
      <c r="N150" s="5">
        <v>100.06</v>
      </c>
      <c r="O150" s="5">
        <v>2.9630000000000001</v>
      </c>
      <c r="P150" s="5" t="s">
        <v>10</v>
      </c>
      <c r="Q150" s="5">
        <v>1.9930000000000001</v>
      </c>
      <c r="R150" s="5" t="s">
        <v>10</v>
      </c>
      <c r="S150" s="5">
        <v>1.855</v>
      </c>
      <c r="T150" s="5">
        <v>4.5999999999999999E-2</v>
      </c>
      <c r="U150" s="5">
        <v>0.74299999999999999</v>
      </c>
      <c r="V150" s="5">
        <v>0.442</v>
      </c>
      <c r="W150" s="5" t="s">
        <v>10</v>
      </c>
      <c r="X150" s="5">
        <v>8.0410000000000004</v>
      </c>
      <c r="Y150" s="5">
        <v>2.948</v>
      </c>
      <c r="Z150" s="5" t="s">
        <v>10</v>
      </c>
      <c r="AA150" s="5">
        <v>1.9830000000000001</v>
      </c>
      <c r="AB150" s="5" t="s">
        <v>10</v>
      </c>
      <c r="AC150" s="5">
        <v>1.7230000000000001</v>
      </c>
      <c r="AD150" s="5">
        <v>0.122</v>
      </c>
      <c r="AE150" s="5">
        <v>4.5999999999999999E-2</v>
      </c>
      <c r="AF150" s="5">
        <v>0.73899999999999999</v>
      </c>
      <c r="AG150" s="5">
        <v>0.44</v>
      </c>
      <c r="AH150" s="5" t="s">
        <v>10</v>
      </c>
      <c r="AI150" s="5">
        <v>8</v>
      </c>
      <c r="AJ150" s="5" t="s">
        <v>10</v>
      </c>
      <c r="AK150" s="5">
        <f t="shared" si="6"/>
        <v>60.006784260515609</v>
      </c>
      <c r="AL150" s="5">
        <f t="shared" si="7"/>
        <v>25.067842605156038</v>
      </c>
      <c r="AM150" s="5">
        <f t="shared" si="8"/>
        <v>14.925373134328353</v>
      </c>
    </row>
    <row r="151" spans="1:39" ht="15.75">
      <c r="A151" s="7" t="s">
        <v>24</v>
      </c>
      <c r="B151" s="7" t="s">
        <v>41</v>
      </c>
      <c r="C151" s="7">
        <v>126</v>
      </c>
      <c r="D151" s="7">
        <v>1739</v>
      </c>
      <c r="E151" s="5">
        <v>37.03</v>
      </c>
      <c r="F151" s="5" t="s">
        <v>10</v>
      </c>
      <c r="G151" s="5">
        <v>20.85</v>
      </c>
      <c r="H151" s="5" t="s">
        <v>10</v>
      </c>
      <c r="I151" s="5">
        <v>26.82</v>
      </c>
      <c r="J151" s="5">
        <v>0.66</v>
      </c>
      <c r="K151" s="5">
        <v>6.08</v>
      </c>
      <c r="L151" s="5">
        <v>5.6</v>
      </c>
      <c r="M151" s="4" t="s">
        <v>10</v>
      </c>
      <c r="N151" s="5">
        <v>97.04</v>
      </c>
      <c r="O151" s="5">
        <v>2.9830000000000001</v>
      </c>
      <c r="P151" s="5" t="s">
        <v>10</v>
      </c>
      <c r="Q151" s="5">
        <v>1.9790000000000001</v>
      </c>
      <c r="R151" s="5" t="s">
        <v>10</v>
      </c>
      <c r="S151" s="5">
        <v>1.8069999999999999</v>
      </c>
      <c r="T151" s="5">
        <v>4.4999999999999998E-2</v>
      </c>
      <c r="U151" s="5">
        <v>0.73</v>
      </c>
      <c r="V151" s="5">
        <v>0.48299999999999998</v>
      </c>
      <c r="W151" s="5" t="s">
        <v>10</v>
      </c>
      <c r="X151" s="5">
        <v>8.0269999999999992</v>
      </c>
      <c r="Y151" s="5">
        <v>2.9729999999999999</v>
      </c>
      <c r="Z151" s="5" t="s">
        <v>10</v>
      </c>
      <c r="AA151" s="5">
        <v>1.9730000000000001</v>
      </c>
      <c r="AB151" s="5" t="s">
        <v>10</v>
      </c>
      <c r="AC151" s="5">
        <v>1.718</v>
      </c>
      <c r="AD151" s="5">
        <v>8.2000000000000003E-2</v>
      </c>
      <c r="AE151" s="5">
        <v>4.4999999999999998E-2</v>
      </c>
      <c r="AF151" s="5">
        <v>0.72799999999999998</v>
      </c>
      <c r="AG151" s="5">
        <v>0.48199999999999998</v>
      </c>
      <c r="AH151" s="5" t="s">
        <v>10</v>
      </c>
      <c r="AI151" s="5">
        <v>8</v>
      </c>
      <c r="AJ151" s="5" t="s">
        <v>10</v>
      </c>
      <c r="AK151" s="5">
        <f t="shared" si="6"/>
        <v>59.300369996636391</v>
      </c>
      <c r="AL151" s="5">
        <f t="shared" si="7"/>
        <v>24.487050117726202</v>
      </c>
      <c r="AM151" s="5">
        <f t="shared" si="8"/>
        <v>16.21257988563741</v>
      </c>
    </row>
    <row r="152" spans="1:39" ht="15.75">
      <c r="A152" s="7" t="s">
        <v>24</v>
      </c>
      <c r="B152" s="7" t="s">
        <v>41</v>
      </c>
      <c r="C152" s="7">
        <v>127</v>
      </c>
      <c r="D152" s="7">
        <v>1752</v>
      </c>
      <c r="E152" s="5">
        <v>38.69</v>
      </c>
      <c r="F152" s="5" t="s">
        <v>10</v>
      </c>
      <c r="G152" s="5">
        <v>21.9</v>
      </c>
      <c r="H152" s="5" t="s">
        <v>10</v>
      </c>
      <c r="I152" s="5">
        <v>28.53</v>
      </c>
      <c r="J152" s="5">
        <v>0.64</v>
      </c>
      <c r="K152" s="5">
        <v>6.55</v>
      </c>
      <c r="L152" s="5">
        <v>5.15</v>
      </c>
      <c r="M152" s="4" t="s">
        <v>10</v>
      </c>
      <c r="N152" s="5">
        <v>101.46</v>
      </c>
      <c r="O152" s="5">
        <v>2.98</v>
      </c>
      <c r="P152" s="5" t="s">
        <v>10</v>
      </c>
      <c r="Q152" s="5">
        <v>1.988</v>
      </c>
      <c r="R152" s="5" t="s">
        <v>10</v>
      </c>
      <c r="S152" s="5">
        <v>1.8380000000000001</v>
      </c>
      <c r="T152" s="5">
        <v>4.2000000000000003E-2</v>
      </c>
      <c r="U152" s="5">
        <v>0.752</v>
      </c>
      <c r="V152" s="5">
        <v>0.42499999999999999</v>
      </c>
      <c r="W152" s="5" t="s">
        <v>10</v>
      </c>
      <c r="X152" s="5">
        <v>8.0259999999999998</v>
      </c>
      <c r="Y152" s="5">
        <v>2.9710000000000001</v>
      </c>
      <c r="Z152" s="5" t="s">
        <v>10</v>
      </c>
      <c r="AA152" s="5">
        <v>1.982</v>
      </c>
      <c r="AB152" s="5" t="s">
        <v>10</v>
      </c>
      <c r="AC152" s="5">
        <v>1.756</v>
      </c>
      <c r="AD152" s="5">
        <v>7.5999999999999998E-2</v>
      </c>
      <c r="AE152" s="5">
        <v>4.2000000000000003E-2</v>
      </c>
      <c r="AF152" s="5">
        <v>0.75</v>
      </c>
      <c r="AG152" s="5">
        <v>0.42399999999999999</v>
      </c>
      <c r="AH152" s="5" t="s">
        <v>10</v>
      </c>
      <c r="AI152" s="5">
        <v>8</v>
      </c>
      <c r="AJ152" s="5" t="s">
        <v>10</v>
      </c>
      <c r="AK152" s="5">
        <f t="shared" si="6"/>
        <v>60.497981157469717</v>
      </c>
      <c r="AL152" s="5">
        <f t="shared" si="7"/>
        <v>25.235531628532975</v>
      </c>
      <c r="AM152" s="5">
        <f t="shared" si="8"/>
        <v>14.266487213997308</v>
      </c>
    </row>
    <row r="153" spans="1:39" ht="15.75">
      <c r="A153" s="7" t="s">
        <v>24</v>
      </c>
      <c r="B153" s="7" t="s">
        <v>41</v>
      </c>
      <c r="C153" s="7">
        <v>127</v>
      </c>
      <c r="D153" s="7">
        <v>1753</v>
      </c>
      <c r="E153" s="5">
        <v>39.090000000000003</v>
      </c>
      <c r="F153" s="5" t="s">
        <v>10</v>
      </c>
      <c r="G153" s="5">
        <v>21.78</v>
      </c>
      <c r="H153" s="5" t="s">
        <v>10</v>
      </c>
      <c r="I153" s="5">
        <v>27.76</v>
      </c>
      <c r="J153" s="5">
        <v>0.66</v>
      </c>
      <c r="K153" s="5">
        <v>6.98</v>
      </c>
      <c r="L153" s="5">
        <v>5.15</v>
      </c>
      <c r="M153" s="4" t="s">
        <v>10</v>
      </c>
      <c r="N153" s="5">
        <v>101.42</v>
      </c>
      <c r="O153" s="5">
        <v>3</v>
      </c>
      <c r="P153" s="5" t="s">
        <v>10</v>
      </c>
      <c r="Q153" s="5">
        <v>1.97</v>
      </c>
      <c r="R153" s="5" t="s">
        <v>10</v>
      </c>
      <c r="S153" s="5">
        <v>1.7809999999999999</v>
      </c>
      <c r="T153" s="5">
        <v>4.2999999999999997E-2</v>
      </c>
      <c r="U153" s="5">
        <v>0.79800000000000004</v>
      </c>
      <c r="V153" s="5">
        <v>0.42299999999999999</v>
      </c>
      <c r="W153" s="5" t="s">
        <v>10</v>
      </c>
      <c r="X153" s="5">
        <v>8.016</v>
      </c>
      <c r="Y153" s="5">
        <v>2.9940000000000002</v>
      </c>
      <c r="Z153" s="5" t="s">
        <v>10</v>
      </c>
      <c r="AA153" s="5">
        <v>1.966</v>
      </c>
      <c r="AB153" s="5" t="s">
        <v>10</v>
      </c>
      <c r="AC153" s="5">
        <v>1.7310000000000001</v>
      </c>
      <c r="AD153" s="5">
        <v>4.7E-2</v>
      </c>
      <c r="AE153" s="5">
        <v>4.2999999999999997E-2</v>
      </c>
      <c r="AF153" s="5">
        <v>0.79700000000000004</v>
      </c>
      <c r="AG153" s="5">
        <v>0.42299999999999999</v>
      </c>
      <c r="AH153" s="5" t="s">
        <v>10</v>
      </c>
      <c r="AI153" s="5">
        <v>8</v>
      </c>
      <c r="AJ153" s="5" t="s">
        <v>10</v>
      </c>
      <c r="AK153" s="5">
        <f t="shared" si="6"/>
        <v>59.25183700734803</v>
      </c>
      <c r="AL153" s="5">
        <f t="shared" si="7"/>
        <v>26.619906479625914</v>
      </c>
      <c r="AM153" s="5">
        <f t="shared" si="8"/>
        <v>14.128256513026059</v>
      </c>
    </row>
    <row r="154" spans="1:39" ht="15.75">
      <c r="A154" s="7" t="s">
        <v>24</v>
      </c>
      <c r="B154" s="7" t="s">
        <v>41</v>
      </c>
      <c r="C154" s="7">
        <v>127</v>
      </c>
      <c r="D154" s="7">
        <v>1754</v>
      </c>
      <c r="E154" s="5">
        <v>38.89</v>
      </c>
      <c r="F154" s="5" t="s">
        <v>10</v>
      </c>
      <c r="G154" s="5">
        <v>22.09</v>
      </c>
      <c r="H154" s="5" t="s">
        <v>10</v>
      </c>
      <c r="I154" s="5">
        <v>27.67</v>
      </c>
      <c r="J154" s="5">
        <v>0.62</v>
      </c>
      <c r="K154" s="5">
        <v>7.37</v>
      </c>
      <c r="L154" s="5">
        <v>5.14</v>
      </c>
      <c r="M154" s="4" t="s">
        <v>10</v>
      </c>
      <c r="N154" s="5">
        <v>101.78</v>
      </c>
      <c r="O154" s="5">
        <v>2.9729999999999999</v>
      </c>
      <c r="P154" s="5" t="s">
        <v>10</v>
      </c>
      <c r="Q154" s="5">
        <v>1.99</v>
      </c>
      <c r="R154" s="5" t="s">
        <v>10</v>
      </c>
      <c r="S154" s="5">
        <v>1.7689999999999999</v>
      </c>
      <c r="T154" s="5">
        <v>0.04</v>
      </c>
      <c r="U154" s="5">
        <v>0.84</v>
      </c>
      <c r="V154" s="5">
        <v>0.42099999999999999</v>
      </c>
      <c r="W154" s="5" t="s">
        <v>10</v>
      </c>
      <c r="X154" s="5">
        <v>8.032</v>
      </c>
      <c r="Y154" s="5">
        <v>2.9609999999999999</v>
      </c>
      <c r="Z154" s="5" t="s">
        <v>10</v>
      </c>
      <c r="AA154" s="5">
        <v>1.982</v>
      </c>
      <c r="AB154" s="5" t="s">
        <v>10</v>
      </c>
      <c r="AC154" s="5">
        <v>1.665</v>
      </c>
      <c r="AD154" s="5">
        <v>9.7000000000000003E-2</v>
      </c>
      <c r="AE154" s="5">
        <v>0.04</v>
      </c>
      <c r="AF154" s="5">
        <v>0.83599999999999997</v>
      </c>
      <c r="AG154" s="5">
        <v>0.41899999999999998</v>
      </c>
      <c r="AH154" s="5" t="s">
        <v>10</v>
      </c>
      <c r="AI154" s="5">
        <v>8</v>
      </c>
      <c r="AJ154" s="5" t="s">
        <v>10</v>
      </c>
      <c r="AK154" s="5">
        <f t="shared" si="6"/>
        <v>57.601351351351362</v>
      </c>
      <c r="AL154" s="5">
        <f t="shared" si="7"/>
        <v>28.243243243243242</v>
      </c>
      <c r="AM154" s="5">
        <f t="shared" si="8"/>
        <v>14.155405405405389</v>
      </c>
    </row>
    <row r="155" spans="1:39" ht="15.75">
      <c r="A155" s="7" t="s">
        <v>24</v>
      </c>
      <c r="B155" s="7" t="s">
        <v>41</v>
      </c>
      <c r="C155" s="7">
        <v>127</v>
      </c>
      <c r="D155" s="7">
        <v>1755</v>
      </c>
      <c r="E155" s="5">
        <v>38.96</v>
      </c>
      <c r="F155" s="5" t="s">
        <v>10</v>
      </c>
      <c r="G155" s="5">
        <v>22.01</v>
      </c>
      <c r="H155" s="5" t="s">
        <v>10</v>
      </c>
      <c r="I155" s="5">
        <v>27.42</v>
      </c>
      <c r="J155" s="5">
        <v>0.47</v>
      </c>
      <c r="K155" s="5">
        <v>7.26</v>
      </c>
      <c r="L155" s="5">
        <v>5.33</v>
      </c>
      <c r="M155" s="4" t="s">
        <v>10</v>
      </c>
      <c r="N155" s="5">
        <v>101.45</v>
      </c>
      <c r="O155" s="5">
        <v>2.984</v>
      </c>
      <c r="P155" s="5" t="s">
        <v>10</v>
      </c>
      <c r="Q155" s="5">
        <v>1.9870000000000001</v>
      </c>
      <c r="R155" s="5" t="s">
        <v>10</v>
      </c>
      <c r="S155" s="5">
        <v>1.756</v>
      </c>
      <c r="T155" s="5">
        <v>0.03</v>
      </c>
      <c r="U155" s="5">
        <v>0.82899999999999996</v>
      </c>
      <c r="V155" s="5">
        <v>0.437</v>
      </c>
      <c r="W155" s="5" t="s">
        <v>10</v>
      </c>
      <c r="X155" s="5">
        <v>8.0229999999999997</v>
      </c>
      <c r="Y155" s="5">
        <v>2.9750000000000001</v>
      </c>
      <c r="Z155" s="5" t="s">
        <v>10</v>
      </c>
      <c r="AA155" s="5">
        <v>1.9810000000000001</v>
      </c>
      <c r="AB155" s="5" t="s">
        <v>10</v>
      </c>
      <c r="AC155" s="5">
        <v>1.6819999999999999</v>
      </c>
      <c r="AD155" s="5">
        <v>6.9000000000000006E-2</v>
      </c>
      <c r="AE155" s="5">
        <v>0.03</v>
      </c>
      <c r="AF155" s="5">
        <v>0.82599999999999996</v>
      </c>
      <c r="AG155" s="5">
        <v>0.436</v>
      </c>
      <c r="AH155" s="5" t="s">
        <v>10</v>
      </c>
      <c r="AI155" s="5">
        <v>8</v>
      </c>
      <c r="AJ155" s="5" t="s">
        <v>10</v>
      </c>
      <c r="AK155" s="5">
        <f t="shared" si="6"/>
        <v>57.565568258238066</v>
      </c>
      <c r="AL155" s="5">
        <f t="shared" si="7"/>
        <v>27.774041694687291</v>
      </c>
      <c r="AM155" s="5">
        <f t="shared" si="8"/>
        <v>14.660390047074642</v>
      </c>
    </row>
    <row r="156" spans="1:39" ht="15.75">
      <c r="A156" s="7" t="s">
        <v>24</v>
      </c>
      <c r="B156" s="7" t="s">
        <v>41</v>
      </c>
      <c r="C156" s="7">
        <v>127</v>
      </c>
      <c r="D156" s="7">
        <v>1756</v>
      </c>
      <c r="E156" s="5">
        <v>39.25</v>
      </c>
      <c r="F156" s="5" t="s">
        <v>10</v>
      </c>
      <c r="G156" s="5">
        <v>22.3</v>
      </c>
      <c r="H156" s="5" t="s">
        <v>10</v>
      </c>
      <c r="I156" s="5">
        <v>27.81</v>
      </c>
      <c r="J156" s="5">
        <v>0.45</v>
      </c>
      <c r="K156" s="5">
        <v>7.33</v>
      </c>
      <c r="L156" s="5">
        <v>5.05</v>
      </c>
      <c r="M156" s="4" t="s">
        <v>10</v>
      </c>
      <c r="N156" s="5">
        <v>102.19</v>
      </c>
      <c r="O156" s="5">
        <v>2.9830000000000001</v>
      </c>
      <c r="P156" s="5" t="s">
        <v>10</v>
      </c>
      <c r="Q156" s="5">
        <v>1.9970000000000001</v>
      </c>
      <c r="R156" s="5" t="s">
        <v>10</v>
      </c>
      <c r="S156" s="5">
        <v>1.768</v>
      </c>
      <c r="T156" s="5">
        <v>2.9000000000000001E-2</v>
      </c>
      <c r="U156" s="5">
        <v>0.83</v>
      </c>
      <c r="V156" s="5">
        <v>0.41099999999999998</v>
      </c>
      <c r="W156" s="5" t="s">
        <v>10</v>
      </c>
      <c r="X156" s="5">
        <v>8.0180000000000007</v>
      </c>
      <c r="Y156" s="5">
        <v>2.976</v>
      </c>
      <c r="Z156" s="5" t="s">
        <v>10</v>
      </c>
      <c r="AA156" s="5">
        <v>1.9930000000000001</v>
      </c>
      <c r="AB156" s="5" t="s">
        <v>10</v>
      </c>
      <c r="AC156" s="5">
        <v>1.708</v>
      </c>
      <c r="AD156" s="5">
        <v>5.5E-2</v>
      </c>
      <c r="AE156" s="5">
        <v>2.9000000000000001E-2</v>
      </c>
      <c r="AF156" s="5">
        <v>0.82899999999999996</v>
      </c>
      <c r="AG156" s="5">
        <v>0.41</v>
      </c>
      <c r="AH156" s="5" t="s">
        <v>10</v>
      </c>
      <c r="AI156" s="5">
        <v>8</v>
      </c>
      <c r="AJ156" s="5" t="s">
        <v>10</v>
      </c>
      <c r="AK156" s="5">
        <f t="shared" si="6"/>
        <v>58.366935483870961</v>
      </c>
      <c r="AL156" s="5">
        <f t="shared" si="7"/>
        <v>27.856182795698924</v>
      </c>
      <c r="AM156" s="5">
        <f t="shared" si="8"/>
        <v>13.776881720430111</v>
      </c>
    </row>
    <row r="157" spans="1:39" ht="15.75">
      <c r="A157" s="7" t="s">
        <v>24</v>
      </c>
      <c r="B157" s="7" t="s">
        <v>41</v>
      </c>
      <c r="C157" s="7">
        <v>127</v>
      </c>
      <c r="D157" s="7">
        <v>1757</v>
      </c>
      <c r="E157" s="5">
        <v>39.090000000000003</v>
      </c>
      <c r="F157" s="5" t="s">
        <v>10</v>
      </c>
      <c r="G157" s="5">
        <v>22.18</v>
      </c>
      <c r="H157" s="5" t="s">
        <v>10</v>
      </c>
      <c r="I157" s="5">
        <v>28.2</v>
      </c>
      <c r="J157" s="5">
        <v>0.5</v>
      </c>
      <c r="K157" s="5">
        <v>7.13</v>
      </c>
      <c r="L157" s="5">
        <v>5.35</v>
      </c>
      <c r="M157" s="4" t="s">
        <v>10</v>
      </c>
      <c r="N157" s="5">
        <v>102.45</v>
      </c>
      <c r="O157" s="5">
        <v>2.9729999999999999</v>
      </c>
      <c r="P157" s="5" t="s">
        <v>10</v>
      </c>
      <c r="Q157" s="5">
        <v>1.988</v>
      </c>
      <c r="R157" s="5" t="s">
        <v>10</v>
      </c>
      <c r="S157" s="5">
        <v>1.794</v>
      </c>
      <c r="T157" s="5">
        <v>3.2000000000000001E-2</v>
      </c>
      <c r="U157" s="5">
        <v>0.80900000000000005</v>
      </c>
      <c r="V157" s="5">
        <v>0.436</v>
      </c>
      <c r="W157" s="5" t="s">
        <v>10</v>
      </c>
      <c r="X157" s="5">
        <v>8.032</v>
      </c>
      <c r="Y157" s="5">
        <v>2.9609999999999999</v>
      </c>
      <c r="Z157" s="5" t="s">
        <v>10</v>
      </c>
      <c r="AA157" s="5">
        <v>1.98</v>
      </c>
      <c r="AB157" s="5" t="s">
        <v>10</v>
      </c>
      <c r="AC157" s="5">
        <v>1.69</v>
      </c>
      <c r="AD157" s="5">
        <v>9.7000000000000003E-2</v>
      </c>
      <c r="AE157" s="5">
        <v>3.2000000000000001E-2</v>
      </c>
      <c r="AF157" s="5">
        <v>0.80500000000000005</v>
      </c>
      <c r="AG157" s="5">
        <v>0.434</v>
      </c>
      <c r="AH157" s="5" t="s">
        <v>10</v>
      </c>
      <c r="AI157" s="5">
        <v>8</v>
      </c>
      <c r="AJ157" s="5" t="s">
        <v>10</v>
      </c>
      <c r="AK157" s="5">
        <f t="shared" si="6"/>
        <v>58.156028368794324</v>
      </c>
      <c r="AL157" s="5">
        <f t="shared" si="7"/>
        <v>27.186761229314421</v>
      </c>
      <c r="AM157" s="5">
        <f t="shared" si="8"/>
        <v>14.657210401891263</v>
      </c>
    </row>
    <row r="158" spans="1:39" ht="15.75">
      <c r="A158" s="7" t="s">
        <v>24</v>
      </c>
      <c r="B158" s="7" t="s">
        <v>41</v>
      </c>
      <c r="C158" s="7">
        <v>127</v>
      </c>
      <c r="D158" s="7">
        <v>1758</v>
      </c>
      <c r="E158" s="5">
        <v>39.119999999999997</v>
      </c>
      <c r="F158" s="5" t="s">
        <v>10</v>
      </c>
      <c r="G158" s="5">
        <v>22.17</v>
      </c>
      <c r="H158" s="5" t="s">
        <v>10</v>
      </c>
      <c r="I158" s="5">
        <v>28.63</v>
      </c>
      <c r="J158" s="5">
        <v>0.5</v>
      </c>
      <c r="K158" s="5">
        <v>6.95</v>
      </c>
      <c r="L158" s="5">
        <v>5.5</v>
      </c>
      <c r="M158" s="4" t="s">
        <v>10</v>
      </c>
      <c r="N158" s="5">
        <v>102.87</v>
      </c>
      <c r="O158" s="5">
        <v>2.97</v>
      </c>
      <c r="P158" s="5" t="s">
        <v>10</v>
      </c>
      <c r="Q158" s="5">
        <v>1.984</v>
      </c>
      <c r="R158" s="5" t="s">
        <v>10</v>
      </c>
      <c r="S158" s="5">
        <v>1.8180000000000001</v>
      </c>
      <c r="T158" s="5">
        <v>3.2000000000000001E-2</v>
      </c>
      <c r="U158" s="5">
        <v>0.78700000000000003</v>
      </c>
      <c r="V158" s="5">
        <v>0.44700000000000001</v>
      </c>
      <c r="W158" s="5" t="s">
        <v>10</v>
      </c>
      <c r="X158" s="5">
        <v>8.0380000000000003</v>
      </c>
      <c r="Y158" s="5">
        <v>2.956</v>
      </c>
      <c r="Z158" s="5" t="s">
        <v>10</v>
      </c>
      <c r="AA158" s="5">
        <v>1.974</v>
      </c>
      <c r="AB158" s="5" t="s">
        <v>10</v>
      </c>
      <c r="AC158" s="5">
        <v>1.696</v>
      </c>
      <c r="AD158" s="5">
        <v>0.113</v>
      </c>
      <c r="AE158" s="5">
        <v>3.2000000000000001E-2</v>
      </c>
      <c r="AF158" s="5">
        <v>0.78300000000000003</v>
      </c>
      <c r="AG158" s="5">
        <v>0.44500000000000001</v>
      </c>
      <c r="AH158" s="5" t="s">
        <v>10</v>
      </c>
      <c r="AI158" s="5">
        <v>8</v>
      </c>
      <c r="AJ158" s="5" t="s">
        <v>10</v>
      </c>
      <c r="AK158" s="5">
        <f t="shared" si="6"/>
        <v>58.457374830852501</v>
      </c>
      <c r="AL158" s="5">
        <f t="shared" si="7"/>
        <v>26.488497970230039</v>
      </c>
      <c r="AM158" s="5">
        <f t="shared" si="8"/>
        <v>15.054127198917456</v>
      </c>
    </row>
    <row r="159" spans="1:39" ht="15.75">
      <c r="A159" s="7" t="s">
        <v>24</v>
      </c>
      <c r="B159" s="7" t="s">
        <v>41</v>
      </c>
      <c r="C159" s="7">
        <v>127</v>
      </c>
      <c r="D159" s="7">
        <v>1759</v>
      </c>
      <c r="E159" s="5">
        <v>39.26</v>
      </c>
      <c r="F159" s="5" t="s">
        <v>10</v>
      </c>
      <c r="G159" s="5">
        <v>22.11</v>
      </c>
      <c r="H159" s="5" t="s">
        <v>10</v>
      </c>
      <c r="I159" s="5">
        <v>28.45</v>
      </c>
      <c r="J159" s="5">
        <v>0.64</v>
      </c>
      <c r="K159" s="5">
        <v>6.63</v>
      </c>
      <c r="L159" s="5">
        <v>5.84</v>
      </c>
      <c r="M159" s="4" t="s">
        <v>10</v>
      </c>
      <c r="N159" s="5">
        <v>102.93</v>
      </c>
      <c r="O159" s="5">
        <v>2.98</v>
      </c>
      <c r="P159" s="5" t="s">
        <v>10</v>
      </c>
      <c r="Q159" s="5">
        <v>1.978</v>
      </c>
      <c r="R159" s="5" t="s">
        <v>10</v>
      </c>
      <c r="S159" s="5">
        <v>1.806</v>
      </c>
      <c r="T159" s="5">
        <v>4.1000000000000002E-2</v>
      </c>
      <c r="U159" s="5">
        <v>0.75</v>
      </c>
      <c r="V159" s="5">
        <v>0.47499999999999998</v>
      </c>
      <c r="W159" s="5" t="s">
        <v>10</v>
      </c>
      <c r="X159" s="5">
        <v>8.0310000000000006</v>
      </c>
      <c r="Y159" s="5">
        <v>2.9689999999999999</v>
      </c>
      <c r="Z159" s="5" t="s">
        <v>10</v>
      </c>
      <c r="AA159" s="5">
        <v>1.97</v>
      </c>
      <c r="AB159" s="5" t="s">
        <v>10</v>
      </c>
      <c r="AC159" s="5">
        <v>1.7070000000000001</v>
      </c>
      <c r="AD159" s="5">
        <v>9.1999999999999998E-2</v>
      </c>
      <c r="AE159" s="5">
        <v>4.1000000000000002E-2</v>
      </c>
      <c r="AF159" s="5">
        <v>0.747</v>
      </c>
      <c r="AG159" s="5">
        <v>0.47299999999999998</v>
      </c>
      <c r="AH159" s="5" t="s">
        <v>10</v>
      </c>
      <c r="AI159" s="5">
        <v>8</v>
      </c>
      <c r="AJ159" s="5" t="s">
        <v>10</v>
      </c>
      <c r="AK159" s="5">
        <f t="shared" si="6"/>
        <v>58.894878706199464</v>
      </c>
      <c r="AL159" s="5">
        <f t="shared" si="7"/>
        <v>25.168463611859838</v>
      </c>
      <c r="AM159" s="5">
        <f t="shared" si="8"/>
        <v>15.936657681940702</v>
      </c>
    </row>
    <row r="160" spans="1:39" ht="15.75">
      <c r="A160" s="7" t="s">
        <v>24</v>
      </c>
      <c r="B160" s="7" t="s">
        <v>41</v>
      </c>
      <c r="C160" s="7">
        <v>127</v>
      </c>
      <c r="D160" s="7">
        <v>1763</v>
      </c>
      <c r="E160" s="5">
        <v>37.03</v>
      </c>
      <c r="F160" s="5" t="s">
        <v>10</v>
      </c>
      <c r="G160" s="5">
        <v>21.02</v>
      </c>
      <c r="H160" s="5" t="s">
        <v>10</v>
      </c>
      <c r="I160" s="5">
        <v>28.14</v>
      </c>
      <c r="J160" s="5">
        <v>0.54</v>
      </c>
      <c r="K160" s="5">
        <v>6.32</v>
      </c>
      <c r="L160" s="5">
        <v>5</v>
      </c>
      <c r="M160" s="4" t="s">
        <v>10</v>
      </c>
      <c r="N160" s="5">
        <v>98.05</v>
      </c>
      <c r="O160" s="5">
        <v>2.9630000000000001</v>
      </c>
      <c r="P160" s="5" t="s">
        <v>10</v>
      </c>
      <c r="Q160" s="5">
        <v>1.982</v>
      </c>
      <c r="R160" s="5" t="s">
        <v>10</v>
      </c>
      <c r="S160" s="5">
        <v>1.883</v>
      </c>
      <c r="T160" s="5">
        <v>3.6999999999999998E-2</v>
      </c>
      <c r="U160" s="5">
        <v>0.754</v>
      </c>
      <c r="V160" s="5">
        <v>0.42899999999999999</v>
      </c>
      <c r="W160" s="5" t="s">
        <v>10</v>
      </c>
      <c r="X160" s="5">
        <v>8.0459999999999994</v>
      </c>
      <c r="Y160" s="5">
        <v>2.9460000000000002</v>
      </c>
      <c r="Z160" s="5" t="s">
        <v>10</v>
      </c>
      <c r="AA160" s="5">
        <v>1.9710000000000001</v>
      </c>
      <c r="AB160" s="5" t="s">
        <v>10</v>
      </c>
      <c r="AC160" s="5">
        <v>1.734</v>
      </c>
      <c r="AD160" s="5">
        <v>0.13800000000000001</v>
      </c>
      <c r="AE160" s="5">
        <v>3.5999999999999997E-2</v>
      </c>
      <c r="AF160" s="5">
        <v>0.749</v>
      </c>
      <c r="AG160" s="5">
        <v>0.42599999999999999</v>
      </c>
      <c r="AH160" s="5" t="s">
        <v>10</v>
      </c>
      <c r="AI160" s="5">
        <v>8</v>
      </c>
      <c r="AJ160" s="5" t="s">
        <v>10</v>
      </c>
      <c r="AK160" s="5">
        <f t="shared" si="6"/>
        <v>60.101867572156188</v>
      </c>
      <c r="AL160" s="5">
        <f t="shared" si="7"/>
        <v>25.432937181663835</v>
      </c>
      <c r="AM160" s="5">
        <f t="shared" si="8"/>
        <v>14.465195246179974</v>
      </c>
    </row>
    <row r="161" spans="1:39" ht="15.75">
      <c r="A161" s="7" t="s">
        <v>24</v>
      </c>
      <c r="B161" s="7" t="s">
        <v>41</v>
      </c>
      <c r="C161" s="7">
        <v>127</v>
      </c>
      <c r="D161" s="7">
        <v>1766</v>
      </c>
      <c r="E161" s="5">
        <v>39.32</v>
      </c>
      <c r="F161" s="5" t="s">
        <v>10</v>
      </c>
      <c r="G161" s="5">
        <v>22.25</v>
      </c>
      <c r="H161" s="5" t="s">
        <v>10</v>
      </c>
      <c r="I161" s="5">
        <v>29.16</v>
      </c>
      <c r="J161" s="5">
        <v>0.54</v>
      </c>
      <c r="K161" s="5">
        <v>6.22</v>
      </c>
      <c r="L161" s="5">
        <v>5.66</v>
      </c>
      <c r="M161" s="4" t="s">
        <v>10</v>
      </c>
      <c r="N161" s="5">
        <v>103.15</v>
      </c>
      <c r="O161" s="5">
        <v>2.9830000000000001</v>
      </c>
      <c r="P161" s="5" t="s">
        <v>10</v>
      </c>
      <c r="Q161" s="5">
        <v>1.99</v>
      </c>
      <c r="R161" s="5" t="s">
        <v>10</v>
      </c>
      <c r="S161" s="5">
        <v>1.85</v>
      </c>
      <c r="T161" s="5">
        <v>3.5000000000000003E-2</v>
      </c>
      <c r="U161" s="5">
        <v>0.70399999999999996</v>
      </c>
      <c r="V161" s="5">
        <v>0.46</v>
      </c>
      <c r="W161" s="5" t="s">
        <v>10</v>
      </c>
      <c r="X161" s="5">
        <v>8.0220000000000002</v>
      </c>
      <c r="Y161" s="5">
        <v>2.9750000000000001</v>
      </c>
      <c r="Z161" s="5" t="s">
        <v>10</v>
      </c>
      <c r="AA161" s="5">
        <v>1.984</v>
      </c>
      <c r="AB161" s="5" t="s">
        <v>10</v>
      </c>
      <c r="AC161" s="5">
        <v>1.78</v>
      </c>
      <c r="AD161" s="5">
        <v>6.5000000000000002E-2</v>
      </c>
      <c r="AE161" s="5">
        <v>3.5000000000000003E-2</v>
      </c>
      <c r="AF161" s="5">
        <v>0.70199999999999996</v>
      </c>
      <c r="AG161" s="5">
        <v>0.45900000000000002</v>
      </c>
      <c r="AH161" s="5" t="s">
        <v>10</v>
      </c>
      <c r="AI161" s="5">
        <v>8</v>
      </c>
      <c r="AJ161" s="5" t="s">
        <v>10</v>
      </c>
      <c r="AK161" s="5">
        <f t="shared" si="6"/>
        <v>60.987903225806448</v>
      </c>
      <c r="AL161" s="5">
        <f t="shared" si="7"/>
        <v>23.588709677419352</v>
      </c>
      <c r="AM161" s="5">
        <f t="shared" si="8"/>
        <v>15.423387096774206</v>
      </c>
    </row>
    <row r="162" spans="1:39" ht="15.75">
      <c r="A162" s="7" t="s">
        <v>24</v>
      </c>
      <c r="B162" s="7" t="s">
        <v>41</v>
      </c>
      <c r="C162" s="7">
        <v>127</v>
      </c>
      <c r="D162" s="7">
        <v>1767</v>
      </c>
      <c r="E162" s="5">
        <v>38.94</v>
      </c>
      <c r="F162" s="5" t="s">
        <v>10</v>
      </c>
      <c r="G162" s="5">
        <v>22.01</v>
      </c>
      <c r="H162" s="5" t="s">
        <v>10</v>
      </c>
      <c r="I162" s="5">
        <v>29.61</v>
      </c>
      <c r="J162" s="5">
        <v>0.62</v>
      </c>
      <c r="K162" s="5">
        <v>5.89</v>
      </c>
      <c r="L162" s="5">
        <v>6.04</v>
      </c>
      <c r="M162" s="4" t="s">
        <v>10</v>
      </c>
      <c r="N162" s="5">
        <v>103.11</v>
      </c>
      <c r="O162" s="5">
        <v>2.97</v>
      </c>
      <c r="P162" s="5" t="s">
        <v>10</v>
      </c>
      <c r="Q162" s="5">
        <v>1.9790000000000001</v>
      </c>
      <c r="R162" s="5" t="s">
        <v>10</v>
      </c>
      <c r="S162" s="5">
        <v>1.889</v>
      </c>
      <c r="T162" s="5">
        <v>0.04</v>
      </c>
      <c r="U162" s="5">
        <v>0.67</v>
      </c>
      <c r="V162" s="5">
        <v>0.49399999999999999</v>
      </c>
      <c r="W162" s="5" t="s">
        <v>10</v>
      </c>
      <c r="X162" s="5">
        <v>8.0410000000000004</v>
      </c>
      <c r="Y162" s="5">
        <v>2.9550000000000001</v>
      </c>
      <c r="Z162" s="5" t="s">
        <v>10</v>
      </c>
      <c r="AA162" s="5">
        <v>1.9690000000000001</v>
      </c>
      <c r="AB162" s="5" t="s">
        <v>10</v>
      </c>
      <c r="AC162" s="5">
        <v>1.758</v>
      </c>
      <c r="AD162" s="5">
        <v>0.121</v>
      </c>
      <c r="AE162" s="5">
        <v>0.04</v>
      </c>
      <c r="AF162" s="5">
        <v>0.66600000000000004</v>
      </c>
      <c r="AG162" s="5">
        <v>0.49099999999999999</v>
      </c>
      <c r="AH162" s="5" t="s">
        <v>10</v>
      </c>
      <c r="AI162" s="5">
        <v>8</v>
      </c>
      <c r="AJ162" s="5" t="s">
        <v>10</v>
      </c>
      <c r="AK162" s="5">
        <f t="shared" si="6"/>
        <v>60.846023688663287</v>
      </c>
      <c r="AL162" s="5">
        <f t="shared" si="7"/>
        <v>22.538071065989847</v>
      </c>
      <c r="AM162" s="5">
        <f t="shared" si="8"/>
        <v>16.615905245346866</v>
      </c>
    </row>
    <row r="163" spans="1:39" ht="15.75">
      <c r="A163" s="7" t="s">
        <v>24</v>
      </c>
      <c r="B163" s="7" t="s">
        <v>41</v>
      </c>
      <c r="C163" s="7">
        <v>127</v>
      </c>
      <c r="D163" s="7">
        <v>1768</v>
      </c>
      <c r="E163" s="5">
        <v>39.11</v>
      </c>
      <c r="F163" s="5" t="s">
        <v>10</v>
      </c>
      <c r="G163" s="5">
        <v>21.73</v>
      </c>
      <c r="H163" s="5" t="s">
        <v>10</v>
      </c>
      <c r="I163" s="5">
        <v>29.83</v>
      </c>
      <c r="J163" s="5">
        <v>0.82</v>
      </c>
      <c r="K163" s="5">
        <v>5.36</v>
      </c>
      <c r="L163" s="5">
        <v>5.99</v>
      </c>
      <c r="M163" s="4" t="s">
        <v>10</v>
      </c>
      <c r="N163" s="5">
        <v>102.84</v>
      </c>
      <c r="O163" s="5">
        <v>2.9950000000000001</v>
      </c>
      <c r="P163" s="5" t="s">
        <v>10</v>
      </c>
      <c r="Q163" s="5">
        <v>1.9610000000000001</v>
      </c>
      <c r="R163" s="5" t="s">
        <v>10</v>
      </c>
      <c r="S163" s="5">
        <v>1.911</v>
      </c>
      <c r="T163" s="5">
        <v>5.2999999999999999E-2</v>
      </c>
      <c r="U163" s="5">
        <v>0.61199999999999999</v>
      </c>
      <c r="V163" s="5">
        <v>0.49199999999999999</v>
      </c>
      <c r="W163" s="5" t="s">
        <v>10</v>
      </c>
      <c r="X163" s="5">
        <v>8.0239999999999991</v>
      </c>
      <c r="Y163" s="5">
        <v>2.9860000000000002</v>
      </c>
      <c r="Z163" s="5" t="s">
        <v>10</v>
      </c>
      <c r="AA163" s="5">
        <v>1.956</v>
      </c>
      <c r="AB163" s="5" t="s">
        <v>10</v>
      </c>
      <c r="AC163" s="5">
        <v>1.833</v>
      </c>
      <c r="AD163" s="5">
        <v>7.1999999999999995E-2</v>
      </c>
      <c r="AE163" s="5">
        <v>5.2999999999999999E-2</v>
      </c>
      <c r="AF163" s="5">
        <v>0.61</v>
      </c>
      <c r="AG163" s="5">
        <v>0.49</v>
      </c>
      <c r="AH163" s="5" t="s">
        <v>10</v>
      </c>
      <c r="AI163" s="5">
        <v>8</v>
      </c>
      <c r="AJ163" s="5" t="s">
        <v>10</v>
      </c>
      <c r="AK163" s="5">
        <f t="shared" si="6"/>
        <v>63.161419959812463</v>
      </c>
      <c r="AL163" s="5">
        <f t="shared" si="7"/>
        <v>20.428667113194908</v>
      </c>
      <c r="AM163" s="5">
        <f t="shared" si="8"/>
        <v>16.409912926992632</v>
      </c>
    </row>
    <row r="164" spans="1:39" ht="15.75">
      <c r="A164" s="7" t="s">
        <v>24</v>
      </c>
      <c r="B164" s="7" t="s">
        <v>41</v>
      </c>
      <c r="C164" s="7">
        <v>127</v>
      </c>
      <c r="D164" s="7">
        <v>1769</v>
      </c>
      <c r="E164" s="5">
        <v>38.75</v>
      </c>
      <c r="F164" s="5" t="s">
        <v>10</v>
      </c>
      <c r="G164" s="5">
        <v>21.61</v>
      </c>
      <c r="H164" s="5" t="s">
        <v>10</v>
      </c>
      <c r="I164" s="5">
        <v>29.79</v>
      </c>
      <c r="J164" s="5">
        <v>0.92</v>
      </c>
      <c r="K164" s="5">
        <v>5.3</v>
      </c>
      <c r="L164" s="5">
        <v>6.17</v>
      </c>
      <c r="M164" s="4" t="s">
        <v>10</v>
      </c>
      <c r="N164" s="5">
        <v>102.54</v>
      </c>
      <c r="O164" s="5">
        <v>2.9830000000000001</v>
      </c>
      <c r="P164" s="5" t="s">
        <v>10</v>
      </c>
      <c r="Q164" s="5">
        <v>1.96</v>
      </c>
      <c r="R164" s="5" t="s">
        <v>10</v>
      </c>
      <c r="S164" s="5">
        <v>1.9179999999999999</v>
      </c>
      <c r="T164" s="5">
        <v>0.06</v>
      </c>
      <c r="U164" s="5">
        <v>0.60799999999999998</v>
      </c>
      <c r="V164" s="5">
        <v>0.50900000000000001</v>
      </c>
      <c r="W164" s="5" t="s">
        <v>10</v>
      </c>
      <c r="X164" s="5">
        <v>8.0370000000000008</v>
      </c>
      <c r="Y164" s="5">
        <v>2.9689999999999999</v>
      </c>
      <c r="Z164" s="5" t="s">
        <v>10</v>
      </c>
      <c r="AA164" s="5">
        <v>1.9510000000000001</v>
      </c>
      <c r="AB164" s="5" t="s">
        <v>10</v>
      </c>
      <c r="AC164" s="5">
        <v>1.7969999999999999</v>
      </c>
      <c r="AD164" s="5">
        <v>0.111</v>
      </c>
      <c r="AE164" s="5">
        <v>0.06</v>
      </c>
      <c r="AF164" s="5">
        <v>0.60499999999999998</v>
      </c>
      <c r="AG164" s="5">
        <v>0.50600000000000001</v>
      </c>
      <c r="AH164" s="5" t="s">
        <v>10</v>
      </c>
      <c r="AI164" s="5">
        <v>8</v>
      </c>
      <c r="AJ164" s="5" t="s">
        <v>10</v>
      </c>
      <c r="AK164" s="5">
        <f t="shared" si="6"/>
        <v>62.567385444743941</v>
      </c>
      <c r="AL164" s="5">
        <f t="shared" si="7"/>
        <v>20.38409703504043</v>
      </c>
      <c r="AM164" s="5">
        <f t="shared" si="8"/>
        <v>17.048517520215626</v>
      </c>
    </row>
    <row r="165" spans="1:39" ht="15.75">
      <c r="A165" s="7" t="s">
        <v>24</v>
      </c>
      <c r="B165" s="7" t="s">
        <v>41</v>
      </c>
      <c r="C165" s="7">
        <v>128</v>
      </c>
      <c r="D165" s="7">
        <v>1775</v>
      </c>
      <c r="E165" s="5">
        <v>38.67</v>
      </c>
      <c r="F165" s="5" t="s">
        <v>10</v>
      </c>
      <c r="G165" s="5">
        <v>21.57</v>
      </c>
      <c r="H165" s="5" t="s">
        <v>10</v>
      </c>
      <c r="I165" s="5">
        <v>29.45</v>
      </c>
      <c r="J165" s="5">
        <v>0.74</v>
      </c>
      <c r="K165" s="5">
        <v>5.0199999999999996</v>
      </c>
      <c r="L165" s="5">
        <v>5.97</v>
      </c>
      <c r="M165" s="4" t="s">
        <v>10</v>
      </c>
      <c r="N165" s="5">
        <v>101.42</v>
      </c>
      <c r="O165" s="5">
        <v>3.0009999999999999</v>
      </c>
      <c r="P165" s="5" t="s">
        <v>10</v>
      </c>
      <c r="Q165" s="5">
        <v>1.9730000000000001</v>
      </c>
      <c r="R165" s="5" t="s">
        <v>10</v>
      </c>
      <c r="S165" s="5">
        <v>1.9119999999999999</v>
      </c>
      <c r="T165" s="5">
        <v>4.9000000000000002E-2</v>
      </c>
      <c r="U165" s="5">
        <v>0.58099999999999996</v>
      </c>
      <c r="V165" s="5">
        <v>0.496</v>
      </c>
      <c r="W165" s="5" t="s">
        <v>10</v>
      </c>
      <c r="X165" s="5">
        <v>8.0120000000000005</v>
      </c>
      <c r="Y165" s="5">
        <v>2.9969999999999999</v>
      </c>
      <c r="Z165" s="5" t="s">
        <v>10</v>
      </c>
      <c r="AA165" s="5">
        <v>1.97</v>
      </c>
      <c r="AB165" s="5" t="s">
        <v>10</v>
      </c>
      <c r="AC165" s="5">
        <v>1.873</v>
      </c>
      <c r="AD165" s="5">
        <v>3.5999999999999997E-2</v>
      </c>
      <c r="AE165" s="5">
        <v>4.9000000000000002E-2</v>
      </c>
      <c r="AF165" s="5">
        <v>0.57999999999999996</v>
      </c>
      <c r="AG165" s="5">
        <v>0.496</v>
      </c>
      <c r="AH165" s="5" t="s">
        <v>10</v>
      </c>
      <c r="AI165" s="5">
        <v>8</v>
      </c>
      <c r="AJ165" s="5" t="s">
        <v>10</v>
      </c>
      <c r="AK165" s="5">
        <f t="shared" si="6"/>
        <v>64.109406270847231</v>
      </c>
      <c r="AL165" s="5">
        <f t="shared" si="7"/>
        <v>19.346230820547031</v>
      </c>
      <c r="AM165" s="5">
        <f t="shared" si="8"/>
        <v>16.544362908605734</v>
      </c>
    </row>
    <row r="166" spans="1:39" ht="15.75">
      <c r="A166" s="7" t="s">
        <v>24</v>
      </c>
      <c r="B166" s="7" t="s">
        <v>41</v>
      </c>
      <c r="C166" s="7">
        <v>128</v>
      </c>
      <c r="D166" s="7">
        <v>1776</v>
      </c>
      <c r="E166" s="5">
        <v>38.520000000000003</v>
      </c>
      <c r="F166" s="5">
        <v>0.54</v>
      </c>
      <c r="G166" s="5">
        <v>22.02</v>
      </c>
      <c r="H166" s="5" t="s">
        <v>10</v>
      </c>
      <c r="I166" s="5">
        <v>29.41</v>
      </c>
      <c r="J166" s="5">
        <v>0.75</v>
      </c>
      <c r="K166" s="5">
        <v>5.2</v>
      </c>
      <c r="L166" s="5">
        <v>6.12</v>
      </c>
      <c r="M166" s="4" t="s">
        <v>10</v>
      </c>
      <c r="N166" s="5">
        <v>102.56</v>
      </c>
      <c r="O166" s="5">
        <v>2.9569999999999999</v>
      </c>
      <c r="P166" s="5">
        <v>3.1E-2</v>
      </c>
      <c r="Q166" s="5">
        <v>1.992</v>
      </c>
      <c r="R166" s="5" t="s">
        <v>10</v>
      </c>
      <c r="S166" s="5">
        <v>1.8879999999999999</v>
      </c>
      <c r="T166" s="5">
        <v>4.9000000000000002E-2</v>
      </c>
      <c r="U166" s="5">
        <v>0.59499999999999997</v>
      </c>
      <c r="V166" s="5">
        <v>0.503</v>
      </c>
      <c r="W166" s="5" t="s">
        <v>10</v>
      </c>
      <c r="X166" s="5">
        <v>8.016</v>
      </c>
      <c r="Y166" s="5">
        <v>2.9510000000000001</v>
      </c>
      <c r="Z166" s="5">
        <v>3.1E-2</v>
      </c>
      <c r="AA166" s="5">
        <v>1.988</v>
      </c>
      <c r="AB166" s="5" t="s">
        <v>10</v>
      </c>
      <c r="AC166" s="5">
        <v>1.837</v>
      </c>
      <c r="AD166" s="5">
        <v>4.7E-2</v>
      </c>
      <c r="AE166" s="5">
        <v>4.9000000000000002E-2</v>
      </c>
      <c r="AF166" s="5">
        <v>0.59399999999999997</v>
      </c>
      <c r="AG166" s="5">
        <v>0.502</v>
      </c>
      <c r="AH166" s="5" t="s">
        <v>10</v>
      </c>
      <c r="AI166" s="5">
        <v>8</v>
      </c>
      <c r="AJ166" s="5" t="s">
        <v>10</v>
      </c>
      <c r="AK166" s="5">
        <f t="shared" si="6"/>
        <v>63.246143527833667</v>
      </c>
      <c r="AL166" s="5">
        <f t="shared" si="7"/>
        <v>19.919517102615693</v>
      </c>
      <c r="AM166" s="5">
        <f t="shared" si="8"/>
        <v>16.834339369550634</v>
      </c>
    </row>
    <row r="167" spans="1:39" ht="15.75">
      <c r="A167" s="7" t="s">
        <v>24</v>
      </c>
      <c r="B167" s="7" t="s">
        <v>41</v>
      </c>
      <c r="C167" s="7">
        <v>128</v>
      </c>
      <c r="D167" s="7">
        <v>1777</v>
      </c>
      <c r="E167" s="5">
        <v>39.15</v>
      </c>
      <c r="F167" s="5" t="s">
        <v>10</v>
      </c>
      <c r="G167" s="5">
        <v>22.28</v>
      </c>
      <c r="H167" s="5" t="s">
        <v>10</v>
      </c>
      <c r="I167" s="5">
        <v>29.85</v>
      </c>
      <c r="J167" s="5">
        <v>0.72</v>
      </c>
      <c r="K167" s="5">
        <v>5.36</v>
      </c>
      <c r="L167" s="5">
        <v>6.02</v>
      </c>
      <c r="M167" s="4" t="s">
        <v>10</v>
      </c>
      <c r="N167" s="5">
        <v>103.38</v>
      </c>
      <c r="O167" s="5">
        <v>2.9790000000000001</v>
      </c>
      <c r="P167" s="5" t="s">
        <v>10</v>
      </c>
      <c r="Q167" s="5">
        <v>1.998</v>
      </c>
      <c r="R167" s="5" t="s">
        <v>10</v>
      </c>
      <c r="S167" s="5">
        <v>1.9</v>
      </c>
      <c r="T167" s="5">
        <v>4.5999999999999999E-2</v>
      </c>
      <c r="U167" s="5">
        <v>0.60799999999999998</v>
      </c>
      <c r="V167" s="5">
        <v>0.49099999999999999</v>
      </c>
      <c r="W167" s="5" t="s">
        <v>10</v>
      </c>
      <c r="X167" s="5">
        <v>8.0220000000000002</v>
      </c>
      <c r="Y167" s="5">
        <v>2.9710000000000001</v>
      </c>
      <c r="Z167" s="5" t="s">
        <v>10</v>
      </c>
      <c r="AA167" s="5">
        <v>1.9930000000000001</v>
      </c>
      <c r="AB167" s="5" t="s">
        <v>10</v>
      </c>
      <c r="AC167" s="5">
        <v>1.829</v>
      </c>
      <c r="AD167" s="5">
        <v>6.6000000000000003E-2</v>
      </c>
      <c r="AE167" s="5">
        <v>4.5999999999999999E-2</v>
      </c>
      <c r="AF167" s="5">
        <v>0.60599999999999998</v>
      </c>
      <c r="AG167" s="5">
        <v>0.48899999999999999</v>
      </c>
      <c r="AH167" s="5" t="s">
        <v>10</v>
      </c>
      <c r="AI167" s="5">
        <v>8</v>
      </c>
      <c r="AJ167" s="5" t="s">
        <v>10</v>
      </c>
      <c r="AK167" s="5">
        <f t="shared" si="6"/>
        <v>63.131313131313135</v>
      </c>
      <c r="AL167" s="5">
        <f t="shared" si="7"/>
        <v>20.404040404040405</v>
      </c>
      <c r="AM167" s="5">
        <f t="shared" si="8"/>
        <v>16.464646464646464</v>
      </c>
    </row>
    <row r="168" spans="1:39" ht="15.75">
      <c r="A168" s="7" t="s">
        <v>24</v>
      </c>
      <c r="B168" s="7" t="s">
        <v>41</v>
      </c>
      <c r="C168" s="7">
        <v>128</v>
      </c>
      <c r="D168" s="7">
        <v>1778</v>
      </c>
      <c r="E168" s="5">
        <v>39.18</v>
      </c>
      <c r="F168" s="5" t="s">
        <v>10</v>
      </c>
      <c r="G168" s="5">
        <v>22.19</v>
      </c>
      <c r="H168" s="5" t="s">
        <v>10</v>
      </c>
      <c r="I168" s="5">
        <v>29.82</v>
      </c>
      <c r="J168" s="5">
        <v>0.69</v>
      </c>
      <c r="K168" s="5">
        <v>5.55</v>
      </c>
      <c r="L168" s="5">
        <v>5.94</v>
      </c>
      <c r="M168" s="4" t="s">
        <v>10</v>
      </c>
      <c r="N168" s="5">
        <v>103.37</v>
      </c>
      <c r="O168" s="5">
        <v>2.98</v>
      </c>
      <c r="P168" s="5" t="s">
        <v>10</v>
      </c>
      <c r="Q168" s="5">
        <v>1.9890000000000001</v>
      </c>
      <c r="R168" s="5" t="s">
        <v>10</v>
      </c>
      <c r="S168" s="5">
        <v>1.897</v>
      </c>
      <c r="T168" s="5">
        <v>4.3999999999999997E-2</v>
      </c>
      <c r="U168" s="5">
        <v>0.629</v>
      </c>
      <c r="V168" s="5">
        <v>0.48399999999999999</v>
      </c>
      <c r="W168" s="5" t="s">
        <v>10</v>
      </c>
      <c r="X168" s="5">
        <v>8.0250000000000004</v>
      </c>
      <c r="Y168" s="5">
        <v>2.9710000000000001</v>
      </c>
      <c r="Z168" s="5" t="s">
        <v>10</v>
      </c>
      <c r="AA168" s="5">
        <v>1.9830000000000001</v>
      </c>
      <c r="AB168" s="5" t="s">
        <v>10</v>
      </c>
      <c r="AC168" s="5">
        <v>1.8169999999999999</v>
      </c>
      <c r="AD168" s="5">
        <v>7.3999999999999996E-2</v>
      </c>
      <c r="AE168" s="5">
        <v>4.3999999999999997E-2</v>
      </c>
      <c r="AF168" s="5">
        <v>0.627</v>
      </c>
      <c r="AG168" s="5">
        <v>0.48299999999999998</v>
      </c>
      <c r="AH168" s="5" t="s">
        <v>10</v>
      </c>
      <c r="AI168" s="5">
        <v>8</v>
      </c>
      <c r="AJ168" s="5" t="s">
        <v>10</v>
      </c>
      <c r="AK168" s="5">
        <f t="shared" si="6"/>
        <v>62.638842140693363</v>
      </c>
      <c r="AL168" s="5">
        <f t="shared" si="7"/>
        <v>21.104005385392124</v>
      </c>
      <c r="AM168" s="5">
        <f t="shared" si="8"/>
        <v>16.257152473914516</v>
      </c>
    </row>
    <row r="169" spans="1:39" ht="15.75">
      <c r="A169" s="7" t="s">
        <v>24</v>
      </c>
      <c r="B169" s="7" t="s">
        <v>41</v>
      </c>
      <c r="C169" s="7">
        <v>128</v>
      </c>
      <c r="D169" s="7">
        <v>1779</v>
      </c>
      <c r="E169" s="5">
        <v>39.67</v>
      </c>
      <c r="F169" s="5" t="s">
        <v>10</v>
      </c>
      <c r="G169" s="5">
        <v>22.26</v>
      </c>
      <c r="H169" s="5" t="s">
        <v>10</v>
      </c>
      <c r="I169" s="5">
        <v>29.5</v>
      </c>
      <c r="J169" s="5">
        <v>0.83</v>
      </c>
      <c r="K169" s="5">
        <v>6.15</v>
      </c>
      <c r="L169" s="5">
        <v>6</v>
      </c>
      <c r="M169" s="4" t="s">
        <v>10</v>
      </c>
      <c r="N169" s="5">
        <v>104.41</v>
      </c>
      <c r="O169" s="5">
        <v>2.9820000000000002</v>
      </c>
      <c r="P169" s="5" t="s">
        <v>10</v>
      </c>
      <c r="Q169" s="5">
        <v>1.972</v>
      </c>
      <c r="R169" s="5" t="s">
        <v>10</v>
      </c>
      <c r="S169" s="5">
        <v>1.8540000000000001</v>
      </c>
      <c r="T169" s="5">
        <v>5.2999999999999999E-2</v>
      </c>
      <c r="U169" s="5">
        <v>0.68899999999999995</v>
      </c>
      <c r="V169" s="5">
        <v>0.48299999999999998</v>
      </c>
      <c r="W169" s="5" t="s">
        <v>10</v>
      </c>
      <c r="X169" s="5">
        <v>8.0329999999999995</v>
      </c>
      <c r="Y169" s="5">
        <v>2.9689999999999999</v>
      </c>
      <c r="Z169" s="5" t="s">
        <v>10</v>
      </c>
      <c r="AA169" s="5">
        <v>1.964</v>
      </c>
      <c r="AB169" s="5" t="s">
        <v>10</v>
      </c>
      <c r="AC169" s="5">
        <v>1.7490000000000001</v>
      </c>
      <c r="AD169" s="5">
        <v>9.7000000000000003E-2</v>
      </c>
      <c r="AE169" s="5">
        <v>5.2999999999999999E-2</v>
      </c>
      <c r="AF169" s="5">
        <v>0.68600000000000005</v>
      </c>
      <c r="AG169" s="5">
        <v>0.48099999999999998</v>
      </c>
      <c r="AH169" s="5" t="s">
        <v>10</v>
      </c>
      <c r="AI169" s="5">
        <v>8</v>
      </c>
      <c r="AJ169" s="5" t="s">
        <v>10</v>
      </c>
      <c r="AK169" s="5">
        <f t="shared" si="6"/>
        <v>60.693836308521384</v>
      </c>
      <c r="AL169" s="5">
        <f t="shared" si="7"/>
        <v>23.105422701246216</v>
      </c>
      <c r="AM169" s="5">
        <f t="shared" si="8"/>
        <v>16.200740990232404</v>
      </c>
    </row>
    <row r="170" spans="1:39" ht="15.75">
      <c r="A170" s="7" t="s">
        <v>24</v>
      </c>
      <c r="B170" s="7" t="s">
        <v>41</v>
      </c>
      <c r="C170" s="7">
        <v>128</v>
      </c>
      <c r="D170" s="7">
        <v>1780</v>
      </c>
      <c r="E170" s="5">
        <v>39.75</v>
      </c>
      <c r="F170" s="5" t="s">
        <v>10</v>
      </c>
      <c r="G170" s="5">
        <v>22.31</v>
      </c>
      <c r="H170" s="5" t="s">
        <v>10</v>
      </c>
      <c r="I170" s="5">
        <v>28.88</v>
      </c>
      <c r="J170" s="5">
        <v>0.65</v>
      </c>
      <c r="K170" s="5">
        <v>6.47</v>
      </c>
      <c r="L170" s="5">
        <v>6.14</v>
      </c>
      <c r="M170" s="4" t="s">
        <v>10</v>
      </c>
      <c r="N170" s="5">
        <v>104.2</v>
      </c>
      <c r="O170" s="5">
        <v>2.984</v>
      </c>
      <c r="P170" s="5" t="s">
        <v>10</v>
      </c>
      <c r="Q170" s="5">
        <v>1.974</v>
      </c>
      <c r="R170" s="5" t="s">
        <v>10</v>
      </c>
      <c r="S170" s="5">
        <v>1.8129999999999999</v>
      </c>
      <c r="T170" s="5">
        <v>4.1000000000000002E-2</v>
      </c>
      <c r="U170" s="5">
        <v>0.72399999999999998</v>
      </c>
      <c r="V170" s="5">
        <v>0.49399999999999999</v>
      </c>
      <c r="W170" s="5" t="s">
        <v>10</v>
      </c>
      <c r="X170" s="5">
        <v>8.0289999999999999</v>
      </c>
      <c r="Y170" s="5">
        <v>2.9729999999999999</v>
      </c>
      <c r="Z170" s="5" t="s">
        <v>10</v>
      </c>
      <c r="AA170" s="5">
        <v>1.966</v>
      </c>
      <c r="AB170" s="5" t="s">
        <v>10</v>
      </c>
      <c r="AC170" s="5">
        <v>1.718</v>
      </c>
      <c r="AD170" s="5">
        <v>8.7999999999999995E-2</v>
      </c>
      <c r="AE170" s="5">
        <v>4.1000000000000002E-2</v>
      </c>
      <c r="AF170" s="5">
        <v>0.72099999999999997</v>
      </c>
      <c r="AG170" s="5">
        <v>0.49199999999999999</v>
      </c>
      <c r="AH170" s="5" t="s">
        <v>10</v>
      </c>
      <c r="AI170" s="5">
        <v>8</v>
      </c>
      <c r="AJ170" s="5" t="s">
        <v>10</v>
      </c>
      <c r="AK170" s="5">
        <f t="shared" si="6"/>
        <v>59.185733512786001</v>
      </c>
      <c r="AL170" s="5">
        <f t="shared" si="7"/>
        <v>24.259757738896365</v>
      </c>
      <c r="AM170" s="5">
        <f t="shared" si="8"/>
        <v>16.55450874831763</v>
      </c>
    </row>
    <row r="171" spans="1:39" ht="15.75">
      <c r="A171" s="7" t="s">
        <v>24</v>
      </c>
      <c r="B171" s="7" t="s">
        <v>41</v>
      </c>
      <c r="C171" s="7">
        <v>128</v>
      </c>
      <c r="D171" s="7">
        <v>1781</v>
      </c>
      <c r="E171" s="5">
        <v>39.700000000000003</v>
      </c>
      <c r="F171" s="5" t="s">
        <v>10</v>
      </c>
      <c r="G171" s="5">
        <v>22.69</v>
      </c>
      <c r="H171" s="5" t="s">
        <v>10</v>
      </c>
      <c r="I171" s="5">
        <v>28.28</v>
      </c>
      <c r="J171" s="5">
        <v>0.56999999999999995</v>
      </c>
      <c r="K171" s="5">
        <v>6.8</v>
      </c>
      <c r="L171" s="5">
        <v>5.91</v>
      </c>
      <c r="M171" s="4" t="s">
        <v>10</v>
      </c>
      <c r="N171" s="5">
        <v>103.95</v>
      </c>
      <c r="O171" s="5">
        <v>2.9750000000000001</v>
      </c>
      <c r="P171" s="5" t="s">
        <v>10</v>
      </c>
      <c r="Q171" s="5">
        <v>2.004</v>
      </c>
      <c r="R171" s="5" t="s">
        <v>10</v>
      </c>
      <c r="S171" s="5">
        <v>1.7729999999999999</v>
      </c>
      <c r="T171" s="5">
        <v>3.5999999999999997E-2</v>
      </c>
      <c r="U171" s="5">
        <v>0.76</v>
      </c>
      <c r="V171" s="5">
        <v>0.47499999999999998</v>
      </c>
      <c r="W171" s="5" t="s">
        <v>10</v>
      </c>
      <c r="X171" s="5">
        <v>8.0229999999999997</v>
      </c>
      <c r="Y171" s="5">
        <v>2.9670000000000001</v>
      </c>
      <c r="Z171" s="5" t="s">
        <v>10</v>
      </c>
      <c r="AA171" s="5">
        <v>1.9990000000000001</v>
      </c>
      <c r="AB171" s="5" t="s">
        <v>10</v>
      </c>
      <c r="AC171" s="5">
        <v>1.7</v>
      </c>
      <c r="AD171" s="5">
        <v>6.7000000000000004E-2</v>
      </c>
      <c r="AE171" s="5">
        <v>3.5999999999999997E-2</v>
      </c>
      <c r="AF171" s="5">
        <v>0.75800000000000001</v>
      </c>
      <c r="AG171" s="5">
        <v>0.47299999999999998</v>
      </c>
      <c r="AH171" s="5" t="s">
        <v>10</v>
      </c>
      <c r="AI171" s="5">
        <v>8</v>
      </c>
      <c r="AJ171" s="5" t="s">
        <v>10</v>
      </c>
      <c r="AK171" s="5">
        <f t="shared" si="6"/>
        <v>58.510279743849011</v>
      </c>
      <c r="AL171" s="5">
        <f t="shared" si="7"/>
        <v>25.547691270643753</v>
      </c>
      <c r="AM171" s="5">
        <f t="shared" si="8"/>
        <v>15.942028985507235</v>
      </c>
    </row>
    <row r="172" spans="1:39" ht="15.75">
      <c r="A172" s="7" t="s">
        <v>24</v>
      </c>
      <c r="B172" s="7" t="s">
        <v>41</v>
      </c>
      <c r="C172" s="7">
        <v>128</v>
      </c>
      <c r="D172" s="7">
        <v>1782</v>
      </c>
      <c r="E172" s="5">
        <v>39.880000000000003</v>
      </c>
      <c r="F172" s="5" t="s">
        <v>10</v>
      </c>
      <c r="G172" s="5">
        <v>22.52</v>
      </c>
      <c r="H172" s="5" t="s">
        <v>10</v>
      </c>
      <c r="I172" s="5">
        <v>28.34</v>
      </c>
      <c r="J172" s="5">
        <v>0.53</v>
      </c>
      <c r="K172" s="5">
        <v>7.35</v>
      </c>
      <c r="L172" s="5">
        <v>5.44</v>
      </c>
      <c r="M172" s="4" t="s">
        <v>10</v>
      </c>
      <c r="N172" s="5">
        <v>104.06</v>
      </c>
      <c r="O172" s="5">
        <v>2.9820000000000002</v>
      </c>
      <c r="P172" s="5" t="s">
        <v>10</v>
      </c>
      <c r="Q172" s="5">
        <v>1.984</v>
      </c>
      <c r="R172" s="5" t="s">
        <v>10</v>
      </c>
      <c r="S172" s="5">
        <v>1.772</v>
      </c>
      <c r="T172" s="5">
        <v>3.4000000000000002E-2</v>
      </c>
      <c r="U172" s="5">
        <v>0.81899999999999995</v>
      </c>
      <c r="V172" s="5">
        <v>0.436</v>
      </c>
      <c r="W172" s="5" t="s">
        <v>10</v>
      </c>
      <c r="X172" s="5">
        <v>8.0259999999999998</v>
      </c>
      <c r="Y172" s="5">
        <v>2.972</v>
      </c>
      <c r="Z172" s="5" t="s">
        <v>10</v>
      </c>
      <c r="AA172" s="5">
        <v>1.978</v>
      </c>
      <c r="AB172" s="5" t="s">
        <v>10</v>
      </c>
      <c r="AC172" s="5">
        <v>1.6870000000000001</v>
      </c>
      <c r="AD172" s="5">
        <v>7.9000000000000001E-2</v>
      </c>
      <c r="AE172" s="5">
        <v>3.3000000000000002E-2</v>
      </c>
      <c r="AF172" s="5">
        <v>0.81599999999999995</v>
      </c>
      <c r="AG172" s="5">
        <v>0.434</v>
      </c>
      <c r="AH172" s="5" t="s">
        <v>10</v>
      </c>
      <c r="AI172" s="5">
        <v>8</v>
      </c>
      <c r="AJ172" s="5" t="s">
        <v>10</v>
      </c>
      <c r="AK172" s="5">
        <f t="shared" si="6"/>
        <v>57.912457912457903</v>
      </c>
      <c r="AL172" s="5">
        <f t="shared" si="7"/>
        <v>27.474747474747467</v>
      </c>
      <c r="AM172" s="5">
        <f t="shared" si="8"/>
        <v>14.61279461279463</v>
      </c>
    </row>
    <row r="173" spans="1:39" ht="15.75">
      <c r="A173" s="7" t="s">
        <v>24</v>
      </c>
      <c r="B173" s="7" t="s">
        <v>41</v>
      </c>
      <c r="C173" s="7">
        <v>128</v>
      </c>
      <c r="D173" s="7">
        <v>1783</v>
      </c>
      <c r="E173" s="5">
        <v>39.86</v>
      </c>
      <c r="F173" s="5" t="s">
        <v>10</v>
      </c>
      <c r="G173" s="5">
        <v>22.49</v>
      </c>
      <c r="H173" s="5" t="s">
        <v>10</v>
      </c>
      <c r="I173" s="5">
        <v>28.23</v>
      </c>
      <c r="J173" s="5">
        <v>0.51</v>
      </c>
      <c r="K173" s="5">
        <v>7.25</v>
      </c>
      <c r="L173" s="5">
        <v>5.16</v>
      </c>
      <c r="M173" s="4" t="s">
        <v>10</v>
      </c>
      <c r="N173" s="5">
        <v>103.5</v>
      </c>
      <c r="O173" s="5">
        <v>2.992</v>
      </c>
      <c r="P173" s="5" t="s">
        <v>10</v>
      </c>
      <c r="Q173" s="5">
        <v>1.99</v>
      </c>
      <c r="R173" s="5" t="s">
        <v>10</v>
      </c>
      <c r="S173" s="5">
        <v>1.772</v>
      </c>
      <c r="T173" s="5">
        <v>3.2000000000000001E-2</v>
      </c>
      <c r="U173" s="5">
        <v>0.81100000000000005</v>
      </c>
      <c r="V173" s="5">
        <v>0.41499999999999998</v>
      </c>
      <c r="W173" s="5" t="s">
        <v>10</v>
      </c>
      <c r="X173" s="5">
        <v>8.0129999999999999</v>
      </c>
      <c r="Y173" s="5">
        <v>2.9870000000000001</v>
      </c>
      <c r="Z173" s="5" t="s">
        <v>10</v>
      </c>
      <c r="AA173" s="5">
        <v>1.9870000000000001</v>
      </c>
      <c r="AB173" s="5" t="s">
        <v>10</v>
      </c>
      <c r="AC173" s="5">
        <v>1.7310000000000001</v>
      </c>
      <c r="AD173" s="5">
        <v>3.9E-2</v>
      </c>
      <c r="AE173" s="5">
        <v>3.2000000000000001E-2</v>
      </c>
      <c r="AF173" s="5">
        <v>0.81</v>
      </c>
      <c r="AG173" s="5">
        <v>0.41399999999999998</v>
      </c>
      <c r="AH173" s="5" t="s">
        <v>10</v>
      </c>
      <c r="AI173" s="5">
        <v>8</v>
      </c>
      <c r="AJ173" s="5" t="s">
        <v>10</v>
      </c>
      <c r="AK173" s="5">
        <f t="shared" si="6"/>
        <v>59.022430532306657</v>
      </c>
      <c r="AL173" s="5">
        <f t="shared" si="7"/>
        <v>27.117509206561763</v>
      </c>
      <c r="AM173" s="5">
        <f t="shared" si="8"/>
        <v>13.860060261131579</v>
      </c>
    </row>
    <row r="174" spans="1:39" ht="15.75">
      <c r="A174" s="7" t="s">
        <v>24</v>
      </c>
      <c r="B174" s="7" t="s">
        <v>41</v>
      </c>
      <c r="C174" s="7">
        <v>128</v>
      </c>
      <c r="D174" s="7">
        <v>1784</v>
      </c>
      <c r="E174" s="5">
        <v>39.42</v>
      </c>
      <c r="F174" s="5" t="s">
        <v>10</v>
      </c>
      <c r="G174" s="5">
        <v>22.41</v>
      </c>
      <c r="H174" s="5" t="s">
        <v>10</v>
      </c>
      <c r="I174" s="5">
        <v>28.67</v>
      </c>
      <c r="J174" s="5">
        <v>0.5</v>
      </c>
      <c r="K174" s="5">
        <v>7.11</v>
      </c>
      <c r="L174" s="5">
        <v>5.36</v>
      </c>
      <c r="M174" s="4" t="s">
        <v>10</v>
      </c>
      <c r="N174" s="5">
        <v>103.47</v>
      </c>
      <c r="O174" s="5">
        <v>2.9710000000000001</v>
      </c>
      <c r="P174" s="5" t="s">
        <v>10</v>
      </c>
      <c r="Q174" s="5">
        <v>1.9910000000000001</v>
      </c>
      <c r="R174" s="5" t="s">
        <v>10</v>
      </c>
      <c r="S174" s="5">
        <v>1.8069999999999999</v>
      </c>
      <c r="T174" s="5">
        <v>3.2000000000000001E-2</v>
      </c>
      <c r="U174" s="5">
        <v>0.79900000000000004</v>
      </c>
      <c r="V174" s="5">
        <v>0.433</v>
      </c>
      <c r="W174" s="5" t="s">
        <v>10</v>
      </c>
      <c r="X174" s="5">
        <v>8.0329999999999995</v>
      </c>
      <c r="Y174" s="5">
        <v>2.9590000000000001</v>
      </c>
      <c r="Z174" s="5" t="s">
        <v>10</v>
      </c>
      <c r="AA174" s="5">
        <v>1.9830000000000001</v>
      </c>
      <c r="AB174" s="5" t="s">
        <v>10</v>
      </c>
      <c r="AC174" s="5">
        <v>1.7010000000000001</v>
      </c>
      <c r="AD174" s="5">
        <v>9.9000000000000005E-2</v>
      </c>
      <c r="AE174" s="5">
        <v>3.2000000000000001E-2</v>
      </c>
      <c r="AF174" s="5">
        <v>0.79600000000000004</v>
      </c>
      <c r="AG174" s="5">
        <v>0.43099999999999999</v>
      </c>
      <c r="AH174" s="5" t="s">
        <v>10</v>
      </c>
      <c r="AI174" s="5">
        <v>8</v>
      </c>
      <c r="AJ174" s="5" t="s">
        <v>10</v>
      </c>
      <c r="AK174" s="5">
        <f t="shared" si="6"/>
        <v>58.547297297297298</v>
      </c>
      <c r="AL174" s="5">
        <f t="shared" si="7"/>
        <v>26.891891891891895</v>
      </c>
      <c r="AM174" s="5">
        <f t="shared" si="8"/>
        <v>14.560810810810807</v>
      </c>
    </row>
    <row r="175" spans="1:39" ht="15.75">
      <c r="A175" s="7" t="s">
        <v>24</v>
      </c>
      <c r="B175" s="7" t="s">
        <v>41</v>
      </c>
      <c r="C175" s="7">
        <v>128</v>
      </c>
      <c r="D175" s="7">
        <v>1791</v>
      </c>
      <c r="E175" s="5">
        <v>36.700000000000003</v>
      </c>
      <c r="F175" s="5" t="s">
        <v>10</v>
      </c>
      <c r="G175" s="5">
        <v>20.59</v>
      </c>
      <c r="H175" s="5" t="s">
        <v>10</v>
      </c>
      <c r="I175" s="5">
        <v>27.13</v>
      </c>
      <c r="J175" s="5">
        <v>0.63</v>
      </c>
      <c r="K175" s="5">
        <v>6.2</v>
      </c>
      <c r="L175" s="5">
        <v>4.78</v>
      </c>
      <c r="M175" s="4" t="s">
        <v>10</v>
      </c>
      <c r="N175" s="5">
        <v>96.03</v>
      </c>
      <c r="O175" s="5">
        <v>2.988</v>
      </c>
      <c r="P175" s="5" t="s">
        <v>10</v>
      </c>
      <c r="Q175" s="5">
        <v>1.976</v>
      </c>
      <c r="R175" s="5" t="s">
        <v>10</v>
      </c>
      <c r="S175" s="5">
        <v>1.847</v>
      </c>
      <c r="T175" s="5">
        <v>4.2999999999999997E-2</v>
      </c>
      <c r="U175" s="5">
        <v>0.753</v>
      </c>
      <c r="V175" s="5">
        <v>0.41699999999999998</v>
      </c>
      <c r="W175" s="5" t="s">
        <v>10</v>
      </c>
      <c r="X175" s="5">
        <v>8.0239999999999991</v>
      </c>
      <c r="Y175" s="5">
        <v>2.9790000000000001</v>
      </c>
      <c r="Z175" s="5" t="s">
        <v>10</v>
      </c>
      <c r="AA175" s="5">
        <v>1.97</v>
      </c>
      <c r="AB175" s="5" t="s">
        <v>10</v>
      </c>
      <c r="AC175" s="5">
        <v>1.77</v>
      </c>
      <c r="AD175" s="5">
        <v>7.1999999999999995E-2</v>
      </c>
      <c r="AE175" s="5">
        <v>4.2999999999999997E-2</v>
      </c>
      <c r="AF175" s="5">
        <v>0.75</v>
      </c>
      <c r="AG175" s="5">
        <v>0.41599999999999998</v>
      </c>
      <c r="AH175" s="5" t="s">
        <v>10</v>
      </c>
      <c r="AI175" s="5">
        <v>8</v>
      </c>
      <c r="AJ175" s="5" t="s">
        <v>10</v>
      </c>
      <c r="AK175" s="5">
        <f t="shared" si="6"/>
        <v>60.85934877475664</v>
      </c>
      <c r="AL175" s="5">
        <f t="shared" si="7"/>
        <v>25.176233635448142</v>
      </c>
      <c r="AM175" s="5">
        <f t="shared" si="8"/>
        <v>13.964417589795218</v>
      </c>
    </row>
    <row r="176" spans="1:39" ht="15.75">
      <c r="A176" s="7" t="s">
        <v>24</v>
      </c>
      <c r="B176" s="7" t="s">
        <v>41</v>
      </c>
      <c r="C176" s="7">
        <v>128</v>
      </c>
      <c r="D176" s="7">
        <v>1793</v>
      </c>
      <c r="E176" s="5">
        <v>36.35</v>
      </c>
      <c r="F176" s="5" t="s">
        <v>10</v>
      </c>
      <c r="G176" s="5">
        <v>20.58</v>
      </c>
      <c r="H176" s="5" t="s">
        <v>10</v>
      </c>
      <c r="I176" s="5">
        <v>27.7</v>
      </c>
      <c r="J176" s="5">
        <v>0.64</v>
      </c>
      <c r="K176" s="5">
        <v>5.79</v>
      </c>
      <c r="L176" s="5">
        <v>4.8600000000000003</v>
      </c>
      <c r="M176" s="4" t="s">
        <v>10</v>
      </c>
      <c r="N176" s="5">
        <v>95.92</v>
      </c>
      <c r="O176" s="5">
        <v>2.9750000000000001</v>
      </c>
      <c r="P176" s="5" t="s">
        <v>10</v>
      </c>
      <c r="Q176" s="5">
        <v>1.9850000000000001</v>
      </c>
      <c r="R176" s="5" t="s">
        <v>10</v>
      </c>
      <c r="S176" s="5">
        <v>1.8959999999999999</v>
      </c>
      <c r="T176" s="5">
        <v>4.3999999999999997E-2</v>
      </c>
      <c r="U176" s="5">
        <v>0.70599999999999996</v>
      </c>
      <c r="V176" s="5">
        <v>0.42599999999999999</v>
      </c>
      <c r="W176" s="5" t="s">
        <v>10</v>
      </c>
      <c r="X176" s="5">
        <v>8.0329999999999995</v>
      </c>
      <c r="Y176" s="5">
        <v>2.9630000000000001</v>
      </c>
      <c r="Z176" s="5" t="s">
        <v>10</v>
      </c>
      <c r="AA176" s="5">
        <v>1.9770000000000001</v>
      </c>
      <c r="AB176" s="5" t="s">
        <v>10</v>
      </c>
      <c r="AC176" s="5">
        <v>1.7909999999999999</v>
      </c>
      <c r="AD176" s="5">
        <v>9.8000000000000004E-2</v>
      </c>
      <c r="AE176" s="5">
        <v>4.3999999999999997E-2</v>
      </c>
      <c r="AF176" s="5">
        <v>0.70399999999999996</v>
      </c>
      <c r="AG176" s="5">
        <v>0.42399999999999999</v>
      </c>
      <c r="AH176" s="5" t="s">
        <v>10</v>
      </c>
      <c r="AI176" s="5">
        <v>8</v>
      </c>
      <c r="AJ176" s="5" t="s">
        <v>10</v>
      </c>
      <c r="AK176" s="5">
        <f t="shared" si="6"/>
        <v>61.930475869051648</v>
      </c>
      <c r="AL176" s="5">
        <f t="shared" si="7"/>
        <v>23.759703003712453</v>
      </c>
      <c r="AM176" s="5">
        <f t="shared" si="8"/>
        <v>14.309821127235892</v>
      </c>
    </row>
    <row r="177" spans="1:39" ht="15.75">
      <c r="A177" s="7" t="s">
        <v>24</v>
      </c>
      <c r="B177" s="7" t="s">
        <v>41</v>
      </c>
      <c r="C177" s="7">
        <v>129</v>
      </c>
      <c r="D177" s="7">
        <v>1806</v>
      </c>
      <c r="E177" s="5">
        <v>37.61</v>
      </c>
      <c r="F177" s="5" t="s">
        <v>10</v>
      </c>
      <c r="G177" s="5">
        <v>21.36</v>
      </c>
      <c r="H177" s="5" t="s">
        <v>10</v>
      </c>
      <c r="I177" s="5">
        <v>27.94</v>
      </c>
      <c r="J177" s="5">
        <v>0.64</v>
      </c>
      <c r="K177" s="5">
        <v>6.35</v>
      </c>
      <c r="L177" s="5">
        <v>5.09</v>
      </c>
      <c r="M177" s="4" t="s">
        <v>10</v>
      </c>
      <c r="N177" s="5">
        <v>98.99</v>
      </c>
      <c r="O177" s="5">
        <v>2.9729999999999999</v>
      </c>
      <c r="P177" s="5" t="s">
        <v>10</v>
      </c>
      <c r="Q177" s="5">
        <v>1.99</v>
      </c>
      <c r="R177" s="5" t="s">
        <v>10</v>
      </c>
      <c r="S177" s="5">
        <v>1.847</v>
      </c>
      <c r="T177" s="5">
        <v>4.2999999999999997E-2</v>
      </c>
      <c r="U177" s="5">
        <v>0.748</v>
      </c>
      <c r="V177" s="5">
        <v>0.43099999999999999</v>
      </c>
      <c r="W177" s="5" t="s">
        <v>10</v>
      </c>
      <c r="X177" s="5">
        <v>8.032</v>
      </c>
      <c r="Y177" s="5">
        <v>2.9609999999999999</v>
      </c>
      <c r="Z177" s="5" t="s">
        <v>10</v>
      </c>
      <c r="AA177" s="5">
        <v>1.982</v>
      </c>
      <c r="AB177" s="5" t="s">
        <v>10</v>
      </c>
      <c r="AC177" s="5">
        <v>1.744</v>
      </c>
      <c r="AD177" s="5">
        <v>9.6000000000000002E-2</v>
      </c>
      <c r="AE177" s="5">
        <v>4.2999999999999997E-2</v>
      </c>
      <c r="AF177" s="5">
        <v>0.745</v>
      </c>
      <c r="AG177" s="5">
        <v>0.42899999999999999</v>
      </c>
      <c r="AH177" s="5" t="s">
        <v>10</v>
      </c>
      <c r="AI177" s="5">
        <v>8</v>
      </c>
      <c r="AJ177" s="5" t="s">
        <v>10</v>
      </c>
      <c r="AK177" s="5">
        <f t="shared" si="6"/>
        <v>60.351232691658218</v>
      </c>
      <c r="AL177" s="5">
        <f t="shared" si="7"/>
        <v>25.160418777440057</v>
      </c>
      <c r="AM177" s="5">
        <f t="shared" si="8"/>
        <v>14.488348530901732</v>
      </c>
    </row>
    <row r="178" spans="1:39" ht="15.75">
      <c r="A178" s="7" t="s">
        <v>24</v>
      </c>
      <c r="B178" s="7" t="s">
        <v>41</v>
      </c>
      <c r="C178" s="7">
        <v>129</v>
      </c>
      <c r="D178" s="7">
        <v>1809</v>
      </c>
      <c r="E178" s="5">
        <v>38.549999999999997</v>
      </c>
      <c r="F178" s="5" t="s">
        <v>10</v>
      </c>
      <c r="G178" s="5">
        <v>21.75</v>
      </c>
      <c r="H178" s="5" t="s">
        <v>10</v>
      </c>
      <c r="I178" s="5">
        <v>27.94</v>
      </c>
      <c r="J178" s="5">
        <v>0.38</v>
      </c>
      <c r="K178" s="5">
        <v>7.06</v>
      </c>
      <c r="L178" s="5">
        <v>5.17</v>
      </c>
      <c r="M178" s="4" t="s">
        <v>10</v>
      </c>
      <c r="N178" s="5">
        <v>100.85</v>
      </c>
      <c r="O178" s="5">
        <v>2.9790000000000001</v>
      </c>
      <c r="P178" s="5" t="s">
        <v>10</v>
      </c>
      <c r="Q178" s="5">
        <v>1.9810000000000001</v>
      </c>
      <c r="R178" s="5" t="s">
        <v>10</v>
      </c>
      <c r="S178" s="5">
        <v>1.8049999999999999</v>
      </c>
      <c r="T178" s="5">
        <v>2.5000000000000001E-2</v>
      </c>
      <c r="U178" s="5">
        <v>0.81299999999999994</v>
      </c>
      <c r="V178" s="5">
        <v>0.42799999999999999</v>
      </c>
      <c r="W178" s="5" t="s">
        <v>10</v>
      </c>
      <c r="X178" s="5">
        <v>8.0310000000000006</v>
      </c>
      <c r="Y178" s="5">
        <v>2.9670000000000001</v>
      </c>
      <c r="Z178" s="5" t="s">
        <v>10</v>
      </c>
      <c r="AA178" s="5">
        <v>1.9730000000000001</v>
      </c>
      <c r="AB178" s="5" t="s">
        <v>10</v>
      </c>
      <c r="AC178" s="5">
        <v>1.706</v>
      </c>
      <c r="AD178" s="5">
        <v>9.2999999999999999E-2</v>
      </c>
      <c r="AE178" s="5">
        <v>2.5000000000000001E-2</v>
      </c>
      <c r="AF178" s="5">
        <v>0.81</v>
      </c>
      <c r="AG178" s="5">
        <v>0.42599999999999999</v>
      </c>
      <c r="AH178" s="5" t="s">
        <v>10</v>
      </c>
      <c r="AI178" s="5">
        <v>8</v>
      </c>
      <c r="AJ178" s="5" t="s">
        <v>10</v>
      </c>
      <c r="AK178" s="5">
        <f t="shared" si="6"/>
        <v>58.341759352881695</v>
      </c>
      <c r="AL178" s="5">
        <f t="shared" si="7"/>
        <v>27.300303336703742</v>
      </c>
      <c r="AM178" s="5">
        <f t="shared" si="8"/>
        <v>14.35793731041457</v>
      </c>
    </row>
    <row r="179" spans="1:39" ht="15.75">
      <c r="A179" s="7" t="s">
        <v>2</v>
      </c>
      <c r="B179" s="7" t="s">
        <v>38</v>
      </c>
      <c r="C179" s="7">
        <v>67</v>
      </c>
      <c r="D179" s="7">
        <v>929</v>
      </c>
      <c r="E179" s="5">
        <v>36.97</v>
      </c>
      <c r="F179" s="5" t="s">
        <v>10</v>
      </c>
      <c r="G179" s="5">
        <v>21.21</v>
      </c>
      <c r="H179" s="5" t="s">
        <v>10</v>
      </c>
      <c r="I179" s="5">
        <v>29.32</v>
      </c>
      <c r="J179" s="5">
        <v>1.33</v>
      </c>
      <c r="K179" s="5">
        <v>5.35</v>
      </c>
      <c r="L179" s="5">
        <v>4.66</v>
      </c>
      <c r="M179" s="4" t="s">
        <v>10</v>
      </c>
      <c r="N179" s="5">
        <v>98.84</v>
      </c>
      <c r="O179" s="5">
        <v>2.9569999999999999</v>
      </c>
      <c r="P179" s="5" t="s">
        <v>10</v>
      </c>
      <c r="Q179" s="5">
        <v>1.9990000000000001</v>
      </c>
      <c r="R179" s="5" t="s">
        <v>10</v>
      </c>
      <c r="S179" s="5">
        <v>1.9610000000000001</v>
      </c>
      <c r="T179" s="5">
        <v>0.09</v>
      </c>
      <c r="U179" s="5">
        <v>0.63800000000000001</v>
      </c>
      <c r="V179" s="5">
        <v>0.39900000000000002</v>
      </c>
      <c r="W179" s="5" t="s">
        <v>10</v>
      </c>
      <c r="X179" s="5">
        <v>8.0440000000000005</v>
      </c>
      <c r="Y179" s="5">
        <v>2.94</v>
      </c>
      <c r="Z179" s="5" t="s">
        <v>10</v>
      </c>
      <c r="AA179" s="5">
        <v>1.988</v>
      </c>
      <c r="AB179" s="5" t="s">
        <v>10</v>
      </c>
      <c r="AC179" s="5">
        <v>1.819</v>
      </c>
      <c r="AD179" s="5">
        <v>0.13100000000000001</v>
      </c>
      <c r="AE179" s="5">
        <v>0.09</v>
      </c>
      <c r="AF179" s="5">
        <v>0.63400000000000001</v>
      </c>
      <c r="AG179" s="5">
        <v>0.39700000000000002</v>
      </c>
      <c r="AH179" s="5" t="s">
        <v>10</v>
      </c>
      <c r="AI179" s="5">
        <v>8</v>
      </c>
      <c r="AJ179" s="5" t="s">
        <v>10</v>
      </c>
      <c r="AK179" s="5">
        <f t="shared" si="6"/>
        <v>64.931972789115648</v>
      </c>
      <c r="AL179" s="5">
        <f t="shared" si="7"/>
        <v>21.564625850340132</v>
      </c>
      <c r="AM179" s="5">
        <f t="shared" si="8"/>
        <v>13.503401360544217</v>
      </c>
    </row>
    <row r="180" spans="1:39" ht="15.75">
      <c r="A180" s="7" t="s">
        <v>2</v>
      </c>
      <c r="B180" s="7" t="s">
        <v>38</v>
      </c>
      <c r="C180" s="7">
        <v>67</v>
      </c>
      <c r="D180" s="7">
        <v>930</v>
      </c>
      <c r="E180" s="5">
        <v>36.94</v>
      </c>
      <c r="F180" s="5" t="s">
        <v>10</v>
      </c>
      <c r="G180" s="5">
        <v>21.05</v>
      </c>
      <c r="H180" s="5" t="s">
        <v>10</v>
      </c>
      <c r="I180" s="5">
        <v>27.5</v>
      </c>
      <c r="J180" s="5">
        <v>1.06</v>
      </c>
      <c r="K180" s="5">
        <v>5.47</v>
      </c>
      <c r="L180" s="5">
        <v>5.66</v>
      </c>
      <c r="M180" s="4" t="s">
        <v>10</v>
      </c>
      <c r="N180" s="5">
        <v>97.68</v>
      </c>
      <c r="O180" s="5">
        <v>2.9710000000000001</v>
      </c>
      <c r="P180" s="5" t="s">
        <v>10</v>
      </c>
      <c r="Q180" s="5">
        <v>1.9950000000000001</v>
      </c>
      <c r="R180" s="5" t="s">
        <v>10</v>
      </c>
      <c r="S180" s="5">
        <v>1.85</v>
      </c>
      <c r="T180" s="5">
        <v>7.1999999999999995E-2</v>
      </c>
      <c r="U180" s="5">
        <v>0.65600000000000003</v>
      </c>
      <c r="V180" s="5">
        <v>0.48799999999999999</v>
      </c>
      <c r="W180" s="5" t="s">
        <v>10</v>
      </c>
      <c r="X180" s="5">
        <v>8.032</v>
      </c>
      <c r="Y180" s="5">
        <v>2.9590000000000001</v>
      </c>
      <c r="Z180" s="5" t="s">
        <v>10</v>
      </c>
      <c r="AA180" s="5">
        <v>1.9870000000000001</v>
      </c>
      <c r="AB180" s="5" t="s">
        <v>10</v>
      </c>
      <c r="AC180" s="5">
        <v>1.748</v>
      </c>
      <c r="AD180" s="5">
        <v>9.4E-2</v>
      </c>
      <c r="AE180" s="5">
        <v>7.1999999999999995E-2</v>
      </c>
      <c r="AF180" s="5">
        <v>0.65300000000000002</v>
      </c>
      <c r="AG180" s="5">
        <v>0.48599999999999999</v>
      </c>
      <c r="AH180" s="5" t="s">
        <v>10</v>
      </c>
      <c r="AI180" s="5">
        <v>8</v>
      </c>
      <c r="AJ180" s="5" t="s">
        <v>10</v>
      </c>
      <c r="AK180" s="5">
        <f t="shared" si="6"/>
        <v>61.507265968232517</v>
      </c>
      <c r="AL180" s="5">
        <f t="shared" si="7"/>
        <v>22.068266306184526</v>
      </c>
      <c r="AM180" s="5">
        <f t="shared" si="8"/>
        <v>16.424467725582957</v>
      </c>
    </row>
    <row r="181" spans="1:39" ht="15.75">
      <c r="A181" s="7" t="s">
        <v>2</v>
      </c>
      <c r="B181" s="7" t="s">
        <v>38</v>
      </c>
      <c r="C181" s="7">
        <v>67</v>
      </c>
      <c r="D181" s="7">
        <v>931</v>
      </c>
      <c r="E181" s="5">
        <v>37.5</v>
      </c>
      <c r="F181" s="5" t="s">
        <v>10</v>
      </c>
      <c r="G181" s="5">
        <v>21.15</v>
      </c>
      <c r="H181" s="5" t="s">
        <v>10</v>
      </c>
      <c r="I181" s="5">
        <v>26.55</v>
      </c>
      <c r="J181" s="5">
        <v>0.56000000000000005</v>
      </c>
      <c r="K181" s="5">
        <v>6.33</v>
      </c>
      <c r="L181" s="5">
        <v>6.36</v>
      </c>
      <c r="M181" s="4" t="s">
        <v>10</v>
      </c>
      <c r="N181" s="5">
        <v>98.45</v>
      </c>
      <c r="O181" s="5">
        <v>2.9740000000000002</v>
      </c>
      <c r="P181" s="5" t="s">
        <v>10</v>
      </c>
      <c r="Q181" s="5">
        <v>1.9770000000000001</v>
      </c>
      <c r="R181" s="5" t="s">
        <v>10</v>
      </c>
      <c r="S181" s="5">
        <v>1.7609999999999999</v>
      </c>
      <c r="T181" s="5">
        <v>3.7999999999999999E-2</v>
      </c>
      <c r="U181" s="5">
        <v>0.748</v>
      </c>
      <c r="V181" s="5">
        <v>0.54</v>
      </c>
      <c r="W181" s="5" t="s">
        <v>10</v>
      </c>
      <c r="X181" s="5">
        <v>8.0380000000000003</v>
      </c>
      <c r="Y181" s="5">
        <v>2.96</v>
      </c>
      <c r="Z181" s="5" t="s">
        <v>10</v>
      </c>
      <c r="AA181" s="5">
        <v>1.9670000000000001</v>
      </c>
      <c r="AB181" s="5" t="s">
        <v>10</v>
      </c>
      <c r="AC181" s="5">
        <v>1.64</v>
      </c>
      <c r="AD181" s="5">
        <v>0.113</v>
      </c>
      <c r="AE181" s="5">
        <v>3.6999999999999998E-2</v>
      </c>
      <c r="AF181" s="5">
        <v>0.745</v>
      </c>
      <c r="AG181" s="5">
        <v>0.53800000000000003</v>
      </c>
      <c r="AH181" s="5" t="s">
        <v>10</v>
      </c>
      <c r="AI181" s="5">
        <v>8</v>
      </c>
      <c r="AJ181" s="5" t="s">
        <v>10</v>
      </c>
      <c r="AK181" s="5">
        <f t="shared" si="6"/>
        <v>56.655405405405403</v>
      </c>
      <c r="AL181" s="5">
        <f t="shared" si="7"/>
        <v>25.168918918918919</v>
      </c>
      <c r="AM181" s="5">
        <f t="shared" si="8"/>
        <v>18.175675675675677</v>
      </c>
    </row>
    <row r="182" spans="1:39" ht="15.75">
      <c r="A182" s="7" t="s">
        <v>2</v>
      </c>
      <c r="B182" s="7" t="s">
        <v>38</v>
      </c>
      <c r="C182" s="7">
        <v>67</v>
      </c>
      <c r="D182" s="7">
        <v>932</v>
      </c>
      <c r="E182" s="5">
        <v>37.76</v>
      </c>
      <c r="F182" s="5" t="s">
        <v>10</v>
      </c>
      <c r="G182" s="5">
        <v>21.67</v>
      </c>
      <c r="H182" s="5" t="s">
        <v>10</v>
      </c>
      <c r="I182" s="5">
        <v>26.9</v>
      </c>
      <c r="J182" s="5">
        <v>0.86</v>
      </c>
      <c r="K182" s="5">
        <v>6.46</v>
      </c>
      <c r="L182" s="5">
        <v>6.34</v>
      </c>
      <c r="M182" s="4" t="s">
        <v>10</v>
      </c>
      <c r="N182" s="5">
        <v>99.99</v>
      </c>
      <c r="O182" s="5">
        <v>2.952</v>
      </c>
      <c r="P182" s="5" t="s">
        <v>10</v>
      </c>
      <c r="Q182" s="5">
        <v>1.9970000000000001</v>
      </c>
      <c r="R182" s="5" t="s">
        <v>10</v>
      </c>
      <c r="S182" s="5">
        <v>1.7589999999999999</v>
      </c>
      <c r="T182" s="5">
        <v>5.7000000000000002E-2</v>
      </c>
      <c r="U182" s="5">
        <v>0.753</v>
      </c>
      <c r="V182" s="5">
        <v>0.53100000000000003</v>
      </c>
      <c r="W182" s="5" t="s">
        <v>10</v>
      </c>
      <c r="X182" s="5">
        <v>8.0489999999999995</v>
      </c>
      <c r="Y182" s="5">
        <v>2.9340000000000002</v>
      </c>
      <c r="Z182" s="5" t="s">
        <v>10</v>
      </c>
      <c r="AA182" s="5">
        <v>1.9850000000000001</v>
      </c>
      <c r="AB182" s="5" t="s">
        <v>10</v>
      </c>
      <c r="AC182" s="5">
        <v>1.601</v>
      </c>
      <c r="AD182" s="5">
        <v>0.14699999999999999</v>
      </c>
      <c r="AE182" s="5">
        <v>5.7000000000000002E-2</v>
      </c>
      <c r="AF182" s="5">
        <v>0.748</v>
      </c>
      <c r="AG182" s="5">
        <v>0.52800000000000002</v>
      </c>
      <c r="AH182" s="5" t="s">
        <v>10</v>
      </c>
      <c r="AI182" s="5">
        <v>8</v>
      </c>
      <c r="AJ182" s="5" t="s">
        <v>10</v>
      </c>
      <c r="AK182" s="5">
        <f t="shared" si="6"/>
        <v>56.509884117246081</v>
      </c>
      <c r="AL182" s="5">
        <f t="shared" si="7"/>
        <v>25.494205862304025</v>
      </c>
      <c r="AM182" s="5">
        <f t="shared" si="8"/>
        <v>17.995910020449898</v>
      </c>
    </row>
    <row r="183" spans="1:39" ht="15.75">
      <c r="A183" s="7" t="s">
        <v>2</v>
      </c>
      <c r="B183" s="7" t="s">
        <v>38</v>
      </c>
      <c r="C183" s="7">
        <v>67</v>
      </c>
      <c r="D183" s="7">
        <v>933</v>
      </c>
      <c r="E183" s="5">
        <v>37.85</v>
      </c>
      <c r="F183" s="5" t="s">
        <v>10</v>
      </c>
      <c r="G183" s="5">
        <v>21.53</v>
      </c>
      <c r="H183" s="5" t="s">
        <v>10</v>
      </c>
      <c r="I183" s="5">
        <v>26.76</v>
      </c>
      <c r="J183" s="5">
        <v>0.78</v>
      </c>
      <c r="K183" s="5">
        <v>6.1</v>
      </c>
      <c r="L183" s="5">
        <v>6.21</v>
      </c>
      <c r="M183" s="4" t="s">
        <v>10</v>
      </c>
      <c r="N183" s="5">
        <v>99.23</v>
      </c>
      <c r="O183" s="5">
        <v>2.9769999999999999</v>
      </c>
      <c r="P183" s="5" t="s">
        <v>10</v>
      </c>
      <c r="Q183" s="5">
        <v>1.996</v>
      </c>
      <c r="R183" s="5" t="s">
        <v>10</v>
      </c>
      <c r="S183" s="5">
        <v>1.76</v>
      </c>
      <c r="T183" s="5">
        <v>5.1999999999999998E-2</v>
      </c>
      <c r="U183" s="5">
        <v>0.71499999999999997</v>
      </c>
      <c r="V183" s="5">
        <v>0.52300000000000002</v>
      </c>
      <c r="W183" s="5" t="s">
        <v>10</v>
      </c>
      <c r="X183" s="5">
        <v>8.0250000000000004</v>
      </c>
      <c r="Y183" s="5">
        <v>2.968</v>
      </c>
      <c r="Z183" s="5" t="s">
        <v>10</v>
      </c>
      <c r="AA183" s="5">
        <v>1.99</v>
      </c>
      <c r="AB183" s="5" t="s">
        <v>10</v>
      </c>
      <c r="AC183" s="5">
        <v>1.6819999999999999</v>
      </c>
      <c r="AD183" s="5">
        <v>7.3999999999999996E-2</v>
      </c>
      <c r="AE183" s="5">
        <v>5.1999999999999998E-2</v>
      </c>
      <c r="AF183" s="5">
        <v>0.71299999999999997</v>
      </c>
      <c r="AG183" s="5">
        <v>0.52200000000000002</v>
      </c>
      <c r="AH183" s="5" t="s">
        <v>10</v>
      </c>
      <c r="AI183" s="5">
        <v>8</v>
      </c>
      <c r="AJ183" s="5" t="s">
        <v>10</v>
      </c>
      <c r="AK183" s="5">
        <f t="shared" si="6"/>
        <v>58.403502862916802</v>
      </c>
      <c r="AL183" s="5">
        <f t="shared" si="7"/>
        <v>24.014819804648027</v>
      </c>
      <c r="AM183" s="5">
        <f t="shared" si="8"/>
        <v>17.581677332435163</v>
      </c>
    </row>
    <row r="184" spans="1:39" ht="15.75">
      <c r="A184" s="7" t="s">
        <v>2</v>
      </c>
      <c r="B184" s="7" t="s">
        <v>38</v>
      </c>
      <c r="C184" s="7">
        <v>67</v>
      </c>
      <c r="D184" s="7">
        <v>934</v>
      </c>
      <c r="E184" s="5">
        <v>37.950000000000003</v>
      </c>
      <c r="F184" s="5" t="s">
        <v>10</v>
      </c>
      <c r="G184" s="5">
        <v>21.41</v>
      </c>
      <c r="H184" s="5" t="s">
        <v>10</v>
      </c>
      <c r="I184" s="5">
        <v>26.89</v>
      </c>
      <c r="J184" s="5">
        <v>0.76</v>
      </c>
      <c r="K184" s="5">
        <v>5.83</v>
      </c>
      <c r="L184" s="5">
        <v>6.61</v>
      </c>
      <c r="M184" s="4" t="s">
        <v>10</v>
      </c>
      <c r="N184" s="5">
        <v>99.45</v>
      </c>
      <c r="O184" s="5">
        <v>2.9830000000000001</v>
      </c>
      <c r="P184" s="5" t="s">
        <v>10</v>
      </c>
      <c r="Q184" s="5">
        <v>1.984</v>
      </c>
      <c r="R184" s="5" t="s">
        <v>10</v>
      </c>
      <c r="S184" s="5">
        <v>1.768</v>
      </c>
      <c r="T184" s="5">
        <v>5.0999999999999997E-2</v>
      </c>
      <c r="U184" s="5">
        <v>0.68300000000000005</v>
      </c>
      <c r="V184" s="5">
        <v>0.55700000000000005</v>
      </c>
      <c r="W184" s="5" t="s">
        <v>10</v>
      </c>
      <c r="X184" s="5">
        <v>8.0250000000000004</v>
      </c>
      <c r="Y184" s="5">
        <v>2.9740000000000002</v>
      </c>
      <c r="Z184" s="5" t="s">
        <v>10</v>
      </c>
      <c r="AA184" s="5">
        <v>1.9770000000000001</v>
      </c>
      <c r="AB184" s="5" t="s">
        <v>10</v>
      </c>
      <c r="AC184" s="5">
        <v>1.6870000000000001</v>
      </c>
      <c r="AD184" s="5">
        <v>7.4999999999999997E-2</v>
      </c>
      <c r="AE184" s="5">
        <v>0.05</v>
      </c>
      <c r="AF184" s="5">
        <v>0.68100000000000005</v>
      </c>
      <c r="AG184" s="5">
        <v>0.55500000000000005</v>
      </c>
      <c r="AH184" s="5" t="s">
        <v>10</v>
      </c>
      <c r="AI184" s="5">
        <v>8</v>
      </c>
      <c r="AJ184" s="5" t="s">
        <v>10</v>
      </c>
      <c r="AK184" s="5">
        <f t="shared" si="6"/>
        <v>58.425832492431887</v>
      </c>
      <c r="AL184" s="5">
        <f t="shared" si="7"/>
        <v>22.906155398587284</v>
      </c>
      <c r="AM184" s="5">
        <f t="shared" si="8"/>
        <v>18.668012108980832</v>
      </c>
    </row>
    <row r="185" spans="1:39" ht="15.75">
      <c r="A185" s="7" t="s">
        <v>2</v>
      </c>
      <c r="B185" s="7" t="s">
        <v>38</v>
      </c>
      <c r="C185" s="7">
        <v>67</v>
      </c>
      <c r="D185" s="7">
        <v>935</v>
      </c>
      <c r="E185" s="5">
        <v>37.450000000000003</v>
      </c>
      <c r="F185" s="5" t="s">
        <v>10</v>
      </c>
      <c r="G185" s="5">
        <v>21.33</v>
      </c>
      <c r="H185" s="5" t="s">
        <v>10</v>
      </c>
      <c r="I185" s="5">
        <v>27.21</v>
      </c>
      <c r="J185" s="5">
        <v>0.73</v>
      </c>
      <c r="K185" s="5">
        <v>5.73</v>
      </c>
      <c r="L185" s="5">
        <v>6.34</v>
      </c>
      <c r="M185" s="4" t="s">
        <v>10</v>
      </c>
      <c r="N185" s="5">
        <v>98.79</v>
      </c>
      <c r="O185" s="5">
        <v>2.97</v>
      </c>
      <c r="P185" s="5" t="s">
        <v>10</v>
      </c>
      <c r="Q185" s="5">
        <v>1.994</v>
      </c>
      <c r="R185" s="5" t="s">
        <v>10</v>
      </c>
      <c r="S185" s="5">
        <v>1.8049999999999999</v>
      </c>
      <c r="T185" s="5">
        <v>4.9000000000000002E-2</v>
      </c>
      <c r="U185" s="5">
        <v>0.67700000000000005</v>
      </c>
      <c r="V185" s="5">
        <v>0.53900000000000003</v>
      </c>
      <c r="W185" s="5" t="s">
        <v>10</v>
      </c>
      <c r="X185" s="5">
        <v>8.0329999999999995</v>
      </c>
      <c r="Y185" s="5">
        <v>2.9580000000000002</v>
      </c>
      <c r="Z185" s="5" t="s">
        <v>10</v>
      </c>
      <c r="AA185" s="5">
        <v>1.9850000000000001</v>
      </c>
      <c r="AB185" s="5" t="s">
        <v>10</v>
      </c>
      <c r="AC185" s="5">
        <v>1.698</v>
      </c>
      <c r="AD185" s="5">
        <v>9.9000000000000005E-2</v>
      </c>
      <c r="AE185" s="5">
        <v>4.9000000000000002E-2</v>
      </c>
      <c r="AF185" s="5">
        <v>0.67500000000000004</v>
      </c>
      <c r="AG185" s="5">
        <v>0.53600000000000003</v>
      </c>
      <c r="AH185" s="5" t="s">
        <v>10</v>
      </c>
      <c r="AI185" s="5">
        <v>8</v>
      </c>
      <c r="AJ185" s="5" t="s">
        <v>10</v>
      </c>
      <c r="AK185" s="5">
        <f t="shared" si="6"/>
        <v>59.060175794455716</v>
      </c>
      <c r="AL185" s="5">
        <f t="shared" si="7"/>
        <v>22.819472616632865</v>
      </c>
      <c r="AM185" s="5">
        <f t="shared" si="8"/>
        <v>18.120351588911419</v>
      </c>
    </row>
    <row r="186" spans="1:39" ht="15.75">
      <c r="A186" s="7" t="s">
        <v>2</v>
      </c>
      <c r="B186" s="7" t="s">
        <v>38</v>
      </c>
      <c r="C186" s="7">
        <v>67</v>
      </c>
      <c r="D186" s="7">
        <v>936</v>
      </c>
      <c r="E186" s="5">
        <v>37.29</v>
      </c>
      <c r="F186" s="5" t="s">
        <v>10</v>
      </c>
      <c r="G186" s="5">
        <v>21.3</v>
      </c>
      <c r="H186" s="5" t="s">
        <v>10</v>
      </c>
      <c r="I186" s="5">
        <v>26.78</v>
      </c>
      <c r="J186" s="5">
        <v>0.72</v>
      </c>
      <c r="K186" s="5">
        <v>5.93</v>
      </c>
      <c r="L186" s="5">
        <v>6.62</v>
      </c>
      <c r="M186" s="4" t="s">
        <v>10</v>
      </c>
      <c r="N186" s="5">
        <v>98.64</v>
      </c>
      <c r="O186" s="5">
        <v>2.96</v>
      </c>
      <c r="P186" s="5" t="s">
        <v>10</v>
      </c>
      <c r="Q186" s="5">
        <v>1.9930000000000001</v>
      </c>
      <c r="R186" s="5" t="s">
        <v>10</v>
      </c>
      <c r="S186" s="5">
        <v>1.778</v>
      </c>
      <c r="T186" s="5">
        <v>4.8000000000000001E-2</v>
      </c>
      <c r="U186" s="5">
        <v>0.70199999999999996</v>
      </c>
      <c r="V186" s="5">
        <v>0.56299999999999994</v>
      </c>
      <c r="W186" s="5" t="s">
        <v>10</v>
      </c>
      <c r="X186" s="5">
        <v>8.0440000000000005</v>
      </c>
      <c r="Y186" s="5">
        <v>2.944</v>
      </c>
      <c r="Z186" s="5" t="s">
        <v>10</v>
      </c>
      <c r="AA186" s="5">
        <v>1.982</v>
      </c>
      <c r="AB186" s="5" t="s">
        <v>10</v>
      </c>
      <c r="AC186" s="5">
        <v>1.6379999999999999</v>
      </c>
      <c r="AD186" s="5">
        <v>0.13</v>
      </c>
      <c r="AE186" s="5">
        <v>4.8000000000000001E-2</v>
      </c>
      <c r="AF186" s="5">
        <v>0.69799999999999995</v>
      </c>
      <c r="AG186" s="5">
        <v>0.56000000000000005</v>
      </c>
      <c r="AH186" s="5" t="s">
        <v>10</v>
      </c>
      <c r="AI186" s="5">
        <v>8</v>
      </c>
      <c r="AJ186" s="5" t="s">
        <v>10</v>
      </c>
      <c r="AK186" s="5">
        <f t="shared" si="6"/>
        <v>57.26902173913043</v>
      </c>
      <c r="AL186" s="5">
        <f t="shared" si="7"/>
        <v>23.709239130434781</v>
      </c>
      <c r="AM186" s="5">
        <f t="shared" si="8"/>
        <v>19.021739130434781</v>
      </c>
    </row>
    <row r="187" spans="1:39" ht="15.75">
      <c r="A187" s="7" t="s">
        <v>2</v>
      </c>
      <c r="B187" s="7" t="s">
        <v>38</v>
      </c>
      <c r="C187" s="7">
        <v>67</v>
      </c>
      <c r="D187" s="7">
        <v>937</v>
      </c>
      <c r="E187" s="5">
        <v>37.39</v>
      </c>
      <c r="F187" s="5" t="s">
        <v>10</v>
      </c>
      <c r="G187" s="5">
        <v>21.41</v>
      </c>
      <c r="H187" s="5" t="s">
        <v>10</v>
      </c>
      <c r="I187" s="5">
        <v>26.58</v>
      </c>
      <c r="J187" s="5">
        <v>0.76</v>
      </c>
      <c r="K187" s="5">
        <v>6.07</v>
      </c>
      <c r="L187" s="5">
        <v>6.28</v>
      </c>
      <c r="M187" s="4" t="s">
        <v>10</v>
      </c>
      <c r="N187" s="5">
        <v>98.49</v>
      </c>
      <c r="O187" s="5">
        <v>2.9660000000000002</v>
      </c>
      <c r="P187" s="5" t="s">
        <v>10</v>
      </c>
      <c r="Q187" s="5">
        <v>2.0019999999999998</v>
      </c>
      <c r="R187" s="5" t="s">
        <v>10</v>
      </c>
      <c r="S187" s="5">
        <v>1.7629999999999999</v>
      </c>
      <c r="T187" s="5">
        <v>5.0999999999999997E-2</v>
      </c>
      <c r="U187" s="5">
        <v>0.71799999999999997</v>
      </c>
      <c r="V187" s="5">
        <v>0.53400000000000003</v>
      </c>
      <c r="W187" s="5" t="s">
        <v>10</v>
      </c>
      <c r="X187" s="5">
        <v>8.0329999999999995</v>
      </c>
      <c r="Y187" s="5">
        <v>2.9540000000000002</v>
      </c>
      <c r="Z187" s="5" t="s">
        <v>10</v>
      </c>
      <c r="AA187" s="5">
        <v>1.9930000000000001</v>
      </c>
      <c r="AB187" s="5" t="s">
        <v>10</v>
      </c>
      <c r="AC187" s="5">
        <v>1.6559999999999999</v>
      </c>
      <c r="AD187" s="5">
        <v>0.1</v>
      </c>
      <c r="AE187" s="5">
        <v>5.0999999999999997E-2</v>
      </c>
      <c r="AF187" s="5">
        <v>0.71499999999999997</v>
      </c>
      <c r="AG187" s="5">
        <v>0.53200000000000003</v>
      </c>
      <c r="AH187" s="5" t="s">
        <v>10</v>
      </c>
      <c r="AI187" s="5">
        <v>8</v>
      </c>
      <c r="AJ187" s="5" t="s">
        <v>10</v>
      </c>
      <c r="AK187" s="5">
        <f t="shared" si="6"/>
        <v>57.786052809749492</v>
      </c>
      <c r="AL187" s="5">
        <f t="shared" si="7"/>
        <v>24.204468517264726</v>
      </c>
      <c r="AM187" s="5">
        <f t="shared" si="8"/>
        <v>18.009478672985779</v>
      </c>
    </row>
    <row r="188" spans="1:39" ht="15.75">
      <c r="A188" s="7" t="s">
        <v>2</v>
      </c>
      <c r="B188" s="7" t="s">
        <v>38</v>
      </c>
      <c r="C188" s="7">
        <v>67</v>
      </c>
      <c r="D188" s="7">
        <v>938</v>
      </c>
      <c r="E188" s="5">
        <v>36.97</v>
      </c>
      <c r="F188" s="5" t="s">
        <v>10</v>
      </c>
      <c r="G188" s="5">
        <v>20.93</v>
      </c>
      <c r="H188" s="5" t="s">
        <v>10</v>
      </c>
      <c r="I188" s="5">
        <v>26.53</v>
      </c>
      <c r="J188" s="5">
        <v>0.8</v>
      </c>
      <c r="K188" s="5">
        <v>5.84</v>
      </c>
      <c r="L188" s="5">
        <v>6.09</v>
      </c>
      <c r="M188" s="4" t="s">
        <v>10</v>
      </c>
      <c r="N188" s="5">
        <v>97.16</v>
      </c>
      <c r="O188" s="5">
        <v>2.9769999999999999</v>
      </c>
      <c r="P188" s="5" t="s">
        <v>10</v>
      </c>
      <c r="Q188" s="5">
        <v>1.986</v>
      </c>
      <c r="R188" s="5" t="s">
        <v>10</v>
      </c>
      <c r="S188" s="5">
        <v>1.786</v>
      </c>
      <c r="T188" s="5">
        <v>5.5E-2</v>
      </c>
      <c r="U188" s="5">
        <v>0.70099999999999996</v>
      </c>
      <c r="V188" s="5">
        <v>0.52500000000000002</v>
      </c>
      <c r="W188" s="5" t="s">
        <v>10</v>
      </c>
      <c r="X188" s="5">
        <v>8.0299999999999994</v>
      </c>
      <c r="Y188" s="5">
        <v>2.9660000000000002</v>
      </c>
      <c r="Z188" s="5" t="s">
        <v>10</v>
      </c>
      <c r="AA188" s="5">
        <v>1.9790000000000001</v>
      </c>
      <c r="AB188" s="5" t="s">
        <v>10</v>
      </c>
      <c r="AC188" s="5">
        <v>1.6890000000000001</v>
      </c>
      <c r="AD188" s="5">
        <v>0.09</v>
      </c>
      <c r="AE188" s="5">
        <v>5.3999999999999999E-2</v>
      </c>
      <c r="AF188" s="5">
        <v>0.69799999999999995</v>
      </c>
      <c r="AG188" s="5">
        <v>0.52300000000000002</v>
      </c>
      <c r="AH188" s="5" t="s">
        <v>10</v>
      </c>
      <c r="AI188" s="5">
        <v>8</v>
      </c>
      <c r="AJ188" s="5" t="s">
        <v>10</v>
      </c>
      <c r="AK188" s="5">
        <f t="shared" si="6"/>
        <v>58.805668016194332</v>
      </c>
      <c r="AL188" s="5">
        <f t="shared" si="7"/>
        <v>23.549257759784073</v>
      </c>
      <c r="AM188" s="5">
        <f t="shared" si="8"/>
        <v>17.645074224021599</v>
      </c>
    </row>
    <row r="189" spans="1:39" ht="15.75">
      <c r="A189" s="7" t="s">
        <v>2</v>
      </c>
      <c r="B189" s="7" t="s">
        <v>38</v>
      </c>
      <c r="C189" s="7">
        <v>67</v>
      </c>
      <c r="D189" s="7">
        <v>939</v>
      </c>
      <c r="E189" s="5">
        <v>36.61</v>
      </c>
      <c r="F189" s="5" t="s">
        <v>10</v>
      </c>
      <c r="G189" s="5">
        <v>20.97</v>
      </c>
      <c r="H189" s="5" t="s">
        <v>10</v>
      </c>
      <c r="I189" s="5">
        <v>26.99</v>
      </c>
      <c r="J189" s="5">
        <v>0.88</v>
      </c>
      <c r="K189" s="5">
        <v>5.67</v>
      </c>
      <c r="L189" s="5">
        <v>6.12</v>
      </c>
      <c r="M189" s="4" t="s">
        <v>10</v>
      </c>
      <c r="N189" s="5">
        <v>97.24</v>
      </c>
      <c r="O189" s="5">
        <v>2.956</v>
      </c>
      <c r="P189" s="5" t="s">
        <v>10</v>
      </c>
      <c r="Q189" s="5">
        <v>1.996</v>
      </c>
      <c r="R189" s="5" t="s">
        <v>10</v>
      </c>
      <c r="S189" s="5">
        <v>1.823</v>
      </c>
      <c r="T189" s="5">
        <v>0.06</v>
      </c>
      <c r="U189" s="5">
        <v>0.68200000000000005</v>
      </c>
      <c r="V189" s="5">
        <v>0.52900000000000003</v>
      </c>
      <c r="W189" s="5" t="s">
        <v>10</v>
      </c>
      <c r="X189" s="5">
        <v>8.0459999999999994</v>
      </c>
      <c r="Y189" s="5">
        <v>2.9390000000000001</v>
      </c>
      <c r="Z189" s="5" t="s">
        <v>10</v>
      </c>
      <c r="AA189" s="5">
        <v>1.984</v>
      </c>
      <c r="AB189" s="5" t="s">
        <v>10</v>
      </c>
      <c r="AC189" s="5">
        <v>1.6739999999999999</v>
      </c>
      <c r="AD189" s="5">
        <v>0.13800000000000001</v>
      </c>
      <c r="AE189" s="5">
        <v>0.06</v>
      </c>
      <c r="AF189" s="5">
        <v>0.67900000000000005</v>
      </c>
      <c r="AG189" s="5">
        <v>0.52600000000000002</v>
      </c>
      <c r="AH189" s="5" t="s">
        <v>10</v>
      </c>
      <c r="AI189" s="5">
        <v>8</v>
      </c>
      <c r="AJ189" s="5" t="s">
        <v>10</v>
      </c>
      <c r="AK189" s="5">
        <f t="shared" si="6"/>
        <v>58.999659748213674</v>
      </c>
      <c r="AL189" s="5">
        <f t="shared" si="7"/>
        <v>23.103096291255532</v>
      </c>
      <c r="AM189" s="5">
        <f t="shared" si="8"/>
        <v>17.897243960530801</v>
      </c>
    </row>
    <row r="190" spans="1:39" ht="15.75">
      <c r="A190" s="7" t="s">
        <v>2</v>
      </c>
      <c r="B190" s="7" t="s">
        <v>38</v>
      </c>
      <c r="C190" s="7">
        <v>67</v>
      </c>
      <c r="D190" s="7">
        <v>940</v>
      </c>
      <c r="E190" s="5">
        <v>36.619999999999997</v>
      </c>
      <c r="F190" s="5" t="s">
        <v>10</v>
      </c>
      <c r="G190" s="5">
        <v>21.08</v>
      </c>
      <c r="H190" s="5" t="s">
        <v>10</v>
      </c>
      <c r="I190" s="5">
        <v>26.09</v>
      </c>
      <c r="J190" s="5">
        <v>0.7</v>
      </c>
      <c r="K190" s="5">
        <v>6.02</v>
      </c>
      <c r="L190" s="5">
        <v>6.06</v>
      </c>
      <c r="M190" s="4" t="s">
        <v>10</v>
      </c>
      <c r="N190" s="5">
        <v>96.57</v>
      </c>
      <c r="O190" s="5">
        <v>2.9609999999999999</v>
      </c>
      <c r="P190" s="5" t="s">
        <v>10</v>
      </c>
      <c r="Q190" s="5">
        <v>2.0089999999999999</v>
      </c>
      <c r="R190" s="5" t="s">
        <v>10</v>
      </c>
      <c r="S190" s="5">
        <v>1.7649999999999999</v>
      </c>
      <c r="T190" s="5">
        <v>4.8000000000000001E-2</v>
      </c>
      <c r="U190" s="5">
        <v>0.72599999999999998</v>
      </c>
      <c r="V190" s="5">
        <v>0.52500000000000002</v>
      </c>
      <c r="W190" s="5" t="s">
        <v>10</v>
      </c>
      <c r="X190" s="5">
        <v>8.0340000000000007</v>
      </c>
      <c r="Y190" s="5">
        <v>2.9489999999999998</v>
      </c>
      <c r="Z190" s="5" t="s">
        <v>10</v>
      </c>
      <c r="AA190" s="5">
        <v>2.0009999999999999</v>
      </c>
      <c r="AB190" s="5" t="s">
        <v>10</v>
      </c>
      <c r="AC190" s="5">
        <v>1.6559999999999999</v>
      </c>
      <c r="AD190" s="5">
        <v>0.10100000000000001</v>
      </c>
      <c r="AE190" s="5">
        <v>4.8000000000000001E-2</v>
      </c>
      <c r="AF190" s="5">
        <v>0.72299999999999998</v>
      </c>
      <c r="AG190" s="5">
        <v>0.52300000000000002</v>
      </c>
      <c r="AH190" s="5" t="s">
        <v>10</v>
      </c>
      <c r="AI190" s="5">
        <v>8</v>
      </c>
      <c r="AJ190" s="5" t="s">
        <v>10</v>
      </c>
      <c r="AK190" s="5">
        <f t="shared" si="6"/>
        <v>57.762711864406782</v>
      </c>
      <c r="AL190" s="5">
        <f t="shared" si="7"/>
        <v>24.508474576271183</v>
      </c>
      <c r="AM190" s="5">
        <f t="shared" si="8"/>
        <v>17.728813559322035</v>
      </c>
    </row>
    <row r="191" spans="1:39" ht="15.75">
      <c r="A191" s="7" t="s">
        <v>2</v>
      </c>
      <c r="B191" s="7" t="s">
        <v>38</v>
      </c>
      <c r="C191" s="7">
        <v>67</v>
      </c>
      <c r="D191" s="7">
        <v>941</v>
      </c>
      <c r="E191" s="5">
        <v>36.79</v>
      </c>
      <c r="F191" s="5" t="s">
        <v>10</v>
      </c>
      <c r="G191" s="5">
        <v>21.05</v>
      </c>
      <c r="H191" s="5" t="s">
        <v>10</v>
      </c>
      <c r="I191" s="5">
        <v>25.93</v>
      </c>
      <c r="J191" s="5">
        <v>0.63</v>
      </c>
      <c r="K191" s="5">
        <v>6.21</v>
      </c>
      <c r="L191" s="5">
        <v>6.15</v>
      </c>
      <c r="M191" s="4" t="s">
        <v>10</v>
      </c>
      <c r="N191" s="5">
        <v>96.76</v>
      </c>
      <c r="O191" s="5">
        <v>2.9660000000000002</v>
      </c>
      <c r="P191" s="5" t="s">
        <v>10</v>
      </c>
      <c r="Q191" s="5">
        <v>2</v>
      </c>
      <c r="R191" s="5" t="s">
        <v>10</v>
      </c>
      <c r="S191" s="5">
        <v>1.748</v>
      </c>
      <c r="T191" s="5">
        <v>4.2999999999999997E-2</v>
      </c>
      <c r="U191" s="5">
        <v>0.746</v>
      </c>
      <c r="V191" s="5">
        <v>0.53100000000000003</v>
      </c>
      <c r="W191" s="5" t="s">
        <v>10</v>
      </c>
      <c r="X191" s="5">
        <v>8.0340000000000007</v>
      </c>
      <c r="Y191" s="5">
        <v>2.9529999999999998</v>
      </c>
      <c r="Z191" s="5" t="s">
        <v>10</v>
      </c>
      <c r="AA191" s="5">
        <v>1.9910000000000001</v>
      </c>
      <c r="AB191" s="5" t="s">
        <v>10</v>
      </c>
      <c r="AC191" s="5">
        <v>1.6379999999999999</v>
      </c>
      <c r="AD191" s="5">
        <v>0.10199999999999999</v>
      </c>
      <c r="AE191" s="5">
        <v>4.2999999999999997E-2</v>
      </c>
      <c r="AF191" s="5">
        <v>0.74299999999999999</v>
      </c>
      <c r="AG191" s="5">
        <v>0.52900000000000003</v>
      </c>
      <c r="AH191" s="5" t="s">
        <v>10</v>
      </c>
      <c r="AI191" s="5">
        <v>8</v>
      </c>
      <c r="AJ191" s="5" t="s">
        <v>10</v>
      </c>
      <c r="AK191" s="5">
        <f t="shared" si="6"/>
        <v>56.925160853369448</v>
      </c>
      <c r="AL191" s="5">
        <f t="shared" si="7"/>
        <v>25.160853369454795</v>
      </c>
      <c r="AM191" s="5">
        <f t="shared" si="8"/>
        <v>17.913985777175753</v>
      </c>
    </row>
    <row r="192" spans="1:39" ht="15.75">
      <c r="A192" s="7" t="s">
        <v>2</v>
      </c>
      <c r="B192" s="7" t="s">
        <v>38</v>
      </c>
      <c r="C192" s="7">
        <v>67</v>
      </c>
      <c r="D192" s="7">
        <v>942</v>
      </c>
      <c r="E192" s="5">
        <v>35.96</v>
      </c>
      <c r="F192" s="5" t="s">
        <v>10</v>
      </c>
      <c r="G192" s="5">
        <v>20.59</v>
      </c>
      <c r="H192" s="5" t="s">
        <v>10</v>
      </c>
      <c r="I192" s="5">
        <v>25.94</v>
      </c>
      <c r="J192" s="5">
        <v>0.51</v>
      </c>
      <c r="K192" s="5">
        <v>6.23</v>
      </c>
      <c r="L192" s="5">
        <v>5.8</v>
      </c>
      <c r="M192" s="4" t="s">
        <v>10</v>
      </c>
      <c r="N192" s="5">
        <v>95.03</v>
      </c>
      <c r="O192" s="5">
        <v>2.9569999999999999</v>
      </c>
      <c r="P192" s="5" t="s">
        <v>10</v>
      </c>
      <c r="Q192" s="5">
        <v>1.9950000000000001</v>
      </c>
      <c r="R192" s="5" t="s">
        <v>10</v>
      </c>
      <c r="S192" s="5">
        <v>1.784</v>
      </c>
      <c r="T192" s="5">
        <v>3.5999999999999997E-2</v>
      </c>
      <c r="U192" s="5">
        <v>0.76400000000000001</v>
      </c>
      <c r="V192" s="5">
        <v>0.51100000000000001</v>
      </c>
      <c r="W192" s="5" t="s">
        <v>10</v>
      </c>
      <c r="X192" s="5">
        <v>8.0459999999999994</v>
      </c>
      <c r="Y192" s="5">
        <v>2.94</v>
      </c>
      <c r="Z192" s="5" t="s">
        <v>10</v>
      </c>
      <c r="AA192" s="5">
        <v>1.984</v>
      </c>
      <c r="AB192" s="5" t="s">
        <v>10</v>
      </c>
      <c r="AC192" s="5">
        <v>1.637</v>
      </c>
      <c r="AD192" s="5">
        <v>0.13600000000000001</v>
      </c>
      <c r="AE192" s="5">
        <v>3.5000000000000003E-2</v>
      </c>
      <c r="AF192" s="5">
        <v>0.75900000000000001</v>
      </c>
      <c r="AG192" s="5">
        <v>0.50800000000000001</v>
      </c>
      <c r="AH192" s="5" t="s">
        <v>10</v>
      </c>
      <c r="AI192" s="5">
        <v>8</v>
      </c>
      <c r="AJ192" s="5" t="s">
        <v>10</v>
      </c>
      <c r="AK192" s="5">
        <f t="shared" si="6"/>
        <v>56.890098673018031</v>
      </c>
      <c r="AL192" s="5">
        <f t="shared" si="7"/>
        <v>25.825110581830558</v>
      </c>
      <c r="AM192" s="5">
        <f t="shared" si="8"/>
        <v>17.284790745151412</v>
      </c>
    </row>
    <row r="193" spans="1:39" ht="15.75">
      <c r="A193" s="7" t="s">
        <v>2</v>
      </c>
      <c r="B193" s="7" t="s">
        <v>38</v>
      </c>
      <c r="C193" s="7">
        <v>67</v>
      </c>
      <c r="D193" s="7">
        <v>943</v>
      </c>
      <c r="E193" s="5">
        <v>36.19</v>
      </c>
      <c r="F193" s="5" t="s">
        <v>10</v>
      </c>
      <c r="G193" s="5">
        <v>20.81</v>
      </c>
      <c r="H193" s="5" t="s">
        <v>10</v>
      </c>
      <c r="I193" s="5">
        <v>25.91</v>
      </c>
      <c r="J193" s="5">
        <v>0.65</v>
      </c>
      <c r="K193" s="5">
        <v>6.19</v>
      </c>
      <c r="L193" s="5">
        <v>6.11</v>
      </c>
      <c r="M193" s="4" t="s">
        <v>10</v>
      </c>
      <c r="N193" s="5">
        <v>95.86</v>
      </c>
      <c r="O193" s="5">
        <v>2.9510000000000001</v>
      </c>
      <c r="P193" s="5" t="s">
        <v>10</v>
      </c>
      <c r="Q193" s="5">
        <v>2</v>
      </c>
      <c r="R193" s="5" t="s">
        <v>10</v>
      </c>
      <c r="S193" s="5">
        <v>1.7669999999999999</v>
      </c>
      <c r="T193" s="5">
        <v>4.4999999999999998E-2</v>
      </c>
      <c r="U193" s="5">
        <v>0.752</v>
      </c>
      <c r="V193" s="5">
        <v>0.53400000000000003</v>
      </c>
      <c r="W193" s="5" t="s">
        <v>10</v>
      </c>
      <c r="X193" s="5">
        <v>8.0489999999999995</v>
      </c>
      <c r="Y193" s="5">
        <v>2.9329999999999998</v>
      </c>
      <c r="Z193" s="5" t="s">
        <v>10</v>
      </c>
      <c r="AA193" s="5">
        <v>1.988</v>
      </c>
      <c r="AB193" s="5" t="s">
        <v>10</v>
      </c>
      <c r="AC193" s="5">
        <v>1.61</v>
      </c>
      <c r="AD193" s="5">
        <v>0.14599999999999999</v>
      </c>
      <c r="AE193" s="5">
        <v>4.4999999999999998E-2</v>
      </c>
      <c r="AF193" s="5">
        <v>0.748</v>
      </c>
      <c r="AG193" s="5">
        <v>0.53100000000000003</v>
      </c>
      <c r="AH193" s="5" t="s">
        <v>10</v>
      </c>
      <c r="AI193" s="5">
        <v>8</v>
      </c>
      <c r="AJ193" s="5" t="s">
        <v>10</v>
      </c>
      <c r="AK193" s="5">
        <f t="shared" si="6"/>
        <v>56.407634628493518</v>
      </c>
      <c r="AL193" s="5">
        <f t="shared" si="7"/>
        <v>25.494205862304021</v>
      </c>
      <c r="AM193" s="5">
        <f t="shared" si="8"/>
        <v>18.098159509202461</v>
      </c>
    </row>
    <row r="194" spans="1:39" ht="15.75">
      <c r="A194" s="7" t="s">
        <v>2</v>
      </c>
      <c r="B194" s="7" t="s">
        <v>38</v>
      </c>
      <c r="C194" s="7">
        <v>67</v>
      </c>
      <c r="D194" s="7">
        <v>944</v>
      </c>
      <c r="E194" s="5">
        <v>35.92</v>
      </c>
      <c r="F194" s="5" t="s">
        <v>10</v>
      </c>
      <c r="G194" s="5">
        <v>20.56</v>
      </c>
      <c r="H194" s="5" t="s">
        <v>10</v>
      </c>
      <c r="I194" s="5">
        <v>26.24</v>
      </c>
      <c r="J194" s="5">
        <v>0.61</v>
      </c>
      <c r="K194" s="5">
        <v>5.9</v>
      </c>
      <c r="L194" s="5">
        <v>5.82</v>
      </c>
      <c r="M194" s="4" t="s">
        <v>10</v>
      </c>
      <c r="N194" s="5">
        <v>95.05</v>
      </c>
      <c r="O194" s="5">
        <v>2.9590000000000001</v>
      </c>
      <c r="P194" s="5" t="s">
        <v>10</v>
      </c>
      <c r="Q194" s="5">
        <v>1.996</v>
      </c>
      <c r="R194" s="5" t="s">
        <v>10</v>
      </c>
      <c r="S194" s="5">
        <v>1.8080000000000001</v>
      </c>
      <c r="T194" s="5">
        <v>4.2999999999999997E-2</v>
      </c>
      <c r="U194" s="5">
        <v>0.72499999999999998</v>
      </c>
      <c r="V194" s="5">
        <v>0.51400000000000001</v>
      </c>
      <c r="W194" s="5" t="s">
        <v>10</v>
      </c>
      <c r="X194" s="5">
        <v>8.0429999999999993</v>
      </c>
      <c r="Y194" s="5">
        <v>2.9430000000000001</v>
      </c>
      <c r="Z194" s="5" t="s">
        <v>10</v>
      </c>
      <c r="AA194" s="5">
        <v>1.9850000000000001</v>
      </c>
      <c r="AB194" s="5" t="s">
        <v>10</v>
      </c>
      <c r="AC194" s="5">
        <v>1.669</v>
      </c>
      <c r="AD194" s="5">
        <v>0.129</v>
      </c>
      <c r="AE194" s="5">
        <v>4.2000000000000003E-2</v>
      </c>
      <c r="AF194" s="5">
        <v>0.72099999999999997</v>
      </c>
      <c r="AG194" s="5">
        <v>0.51100000000000001</v>
      </c>
      <c r="AH194" s="5" t="s">
        <v>10</v>
      </c>
      <c r="AI194" s="5">
        <v>8</v>
      </c>
      <c r="AJ194" s="5" t="s">
        <v>10</v>
      </c>
      <c r="AK194" s="5">
        <f t="shared" ref="AK194:AK257" si="9">(AC194+AE194)/(AC194+AE194+AF194+AG194)*100</f>
        <v>58.137954468229701</v>
      </c>
      <c r="AL194" s="5">
        <f t="shared" ref="AL194:AL257" si="10">AF194/(AC194+AE194+AF194+AG194)*100</f>
        <v>24.498810737342847</v>
      </c>
      <c r="AM194" s="5">
        <f t="shared" ref="AM194:AM257" si="11">100-(AK194+AL194)</f>
        <v>17.363234794427456</v>
      </c>
    </row>
    <row r="195" spans="1:39" ht="15.75">
      <c r="A195" s="7" t="s">
        <v>2</v>
      </c>
      <c r="B195" s="7" t="s">
        <v>38</v>
      </c>
      <c r="C195" s="7">
        <v>67</v>
      </c>
      <c r="D195" s="7">
        <v>945</v>
      </c>
      <c r="E195" s="5">
        <v>36.22</v>
      </c>
      <c r="F195" s="5" t="s">
        <v>10</v>
      </c>
      <c r="G195" s="5">
        <v>20.149999999999999</v>
      </c>
      <c r="H195" s="5" t="s">
        <v>10</v>
      </c>
      <c r="I195" s="5">
        <v>26.75</v>
      </c>
      <c r="J195" s="5">
        <v>0.91</v>
      </c>
      <c r="K195" s="5">
        <v>5.2</v>
      </c>
      <c r="L195" s="5">
        <v>6.03</v>
      </c>
      <c r="M195" s="4" t="s">
        <v>10</v>
      </c>
      <c r="N195" s="5">
        <v>95.26</v>
      </c>
      <c r="O195" s="5">
        <v>2.9889999999999999</v>
      </c>
      <c r="P195" s="5" t="s">
        <v>10</v>
      </c>
      <c r="Q195" s="5">
        <v>1.96</v>
      </c>
      <c r="R195" s="5" t="s">
        <v>10</v>
      </c>
      <c r="S195" s="5">
        <v>1.8460000000000001</v>
      </c>
      <c r="T195" s="5">
        <v>6.4000000000000001E-2</v>
      </c>
      <c r="U195" s="5">
        <v>0.64</v>
      </c>
      <c r="V195" s="5">
        <v>0.53300000000000003</v>
      </c>
      <c r="W195" s="5" t="s">
        <v>10</v>
      </c>
      <c r="X195" s="5">
        <v>8.0310000000000006</v>
      </c>
      <c r="Y195" s="5">
        <v>2.9769999999999999</v>
      </c>
      <c r="Z195" s="5" t="s">
        <v>10</v>
      </c>
      <c r="AA195" s="5">
        <v>1.952</v>
      </c>
      <c r="AB195" s="5" t="s">
        <v>10</v>
      </c>
      <c r="AC195" s="5">
        <v>1.746</v>
      </c>
      <c r="AD195" s="5">
        <v>9.2999999999999999E-2</v>
      </c>
      <c r="AE195" s="5">
        <v>6.3E-2</v>
      </c>
      <c r="AF195" s="5">
        <v>0.63700000000000001</v>
      </c>
      <c r="AG195" s="5">
        <v>0.53100000000000003</v>
      </c>
      <c r="AH195" s="5" t="s">
        <v>10</v>
      </c>
      <c r="AI195" s="5">
        <v>8</v>
      </c>
      <c r="AJ195" s="5" t="s">
        <v>10</v>
      </c>
      <c r="AK195" s="5">
        <f t="shared" si="9"/>
        <v>60.765871682902251</v>
      </c>
      <c r="AL195" s="5">
        <f t="shared" si="10"/>
        <v>21.397379912663755</v>
      </c>
      <c r="AM195" s="5">
        <f t="shared" si="11"/>
        <v>17.83674840443399</v>
      </c>
    </row>
    <row r="196" spans="1:39" ht="15.75">
      <c r="A196" s="7" t="s">
        <v>2</v>
      </c>
      <c r="B196" s="7" t="s">
        <v>38</v>
      </c>
      <c r="C196" s="7">
        <v>67</v>
      </c>
      <c r="D196" s="7">
        <v>947</v>
      </c>
      <c r="E196" s="5">
        <v>37.1</v>
      </c>
      <c r="F196" s="5" t="s">
        <v>10</v>
      </c>
      <c r="G196" s="5">
        <v>21.09</v>
      </c>
      <c r="H196" s="5" t="s">
        <v>10</v>
      </c>
      <c r="I196" s="5">
        <v>27.24</v>
      </c>
      <c r="J196" s="5">
        <v>0.91</v>
      </c>
      <c r="K196" s="5">
        <v>6.15</v>
      </c>
      <c r="L196" s="5">
        <v>5.38</v>
      </c>
      <c r="M196" s="4" t="s">
        <v>10</v>
      </c>
      <c r="N196" s="5">
        <v>97.87</v>
      </c>
      <c r="O196" s="5">
        <v>2.9689999999999999</v>
      </c>
      <c r="P196" s="5" t="s">
        <v>10</v>
      </c>
      <c r="Q196" s="5">
        <v>1.9890000000000001</v>
      </c>
      <c r="R196" s="5" t="s">
        <v>10</v>
      </c>
      <c r="S196" s="5">
        <v>1.823</v>
      </c>
      <c r="T196" s="5">
        <v>6.2E-2</v>
      </c>
      <c r="U196" s="5">
        <v>0.73399999999999999</v>
      </c>
      <c r="V196" s="5">
        <v>0.46100000000000002</v>
      </c>
      <c r="W196" s="5" t="s">
        <v>10</v>
      </c>
      <c r="X196" s="5">
        <v>8.0370000000000008</v>
      </c>
      <c r="Y196" s="5">
        <v>2.9550000000000001</v>
      </c>
      <c r="Z196" s="5" t="s">
        <v>10</v>
      </c>
      <c r="AA196" s="5">
        <v>1.98</v>
      </c>
      <c r="AB196" s="5" t="s">
        <v>10</v>
      </c>
      <c r="AC196" s="5">
        <v>1.704</v>
      </c>
      <c r="AD196" s="5">
        <v>0.11</v>
      </c>
      <c r="AE196" s="5">
        <v>6.0999999999999999E-2</v>
      </c>
      <c r="AF196" s="5">
        <v>0.73</v>
      </c>
      <c r="AG196" s="5">
        <v>0.45900000000000002</v>
      </c>
      <c r="AH196" s="5" t="s">
        <v>10</v>
      </c>
      <c r="AI196" s="5">
        <v>8</v>
      </c>
      <c r="AJ196" s="5" t="s">
        <v>10</v>
      </c>
      <c r="AK196" s="5">
        <f t="shared" si="9"/>
        <v>59.749492213947185</v>
      </c>
      <c r="AL196" s="5">
        <f t="shared" si="10"/>
        <v>24.712254570074474</v>
      </c>
      <c r="AM196" s="5">
        <f t="shared" si="11"/>
        <v>15.538253215978344</v>
      </c>
    </row>
    <row r="197" spans="1:39" ht="15.75">
      <c r="A197" s="7" t="s">
        <v>2</v>
      </c>
      <c r="B197" s="7" t="s">
        <v>38</v>
      </c>
      <c r="C197" s="7">
        <v>67</v>
      </c>
      <c r="D197" s="7">
        <v>948</v>
      </c>
      <c r="E197" s="5">
        <v>37.07</v>
      </c>
      <c r="F197" s="5" t="s">
        <v>10</v>
      </c>
      <c r="G197" s="5">
        <v>21.03</v>
      </c>
      <c r="H197" s="5" t="s">
        <v>10</v>
      </c>
      <c r="I197" s="5">
        <v>26.21</v>
      </c>
      <c r="J197" s="5">
        <v>0.8</v>
      </c>
      <c r="K197" s="5">
        <v>6.45</v>
      </c>
      <c r="L197" s="5">
        <v>6.04</v>
      </c>
      <c r="M197" s="4" t="s">
        <v>10</v>
      </c>
      <c r="N197" s="5">
        <v>97.6</v>
      </c>
      <c r="O197" s="5">
        <v>2.9660000000000002</v>
      </c>
      <c r="P197" s="5" t="s">
        <v>10</v>
      </c>
      <c r="Q197" s="5">
        <v>1.9830000000000001</v>
      </c>
      <c r="R197" s="5" t="s">
        <v>10</v>
      </c>
      <c r="S197" s="5">
        <v>1.754</v>
      </c>
      <c r="T197" s="5">
        <v>5.3999999999999999E-2</v>
      </c>
      <c r="U197" s="5">
        <v>0.76900000000000002</v>
      </c>
      <c r="V197" s="5">
        <v>0.51800000000000002</v>
      </c>
      <c r="W197" s="5" t="s">
        <v>10</v>
      </c>
      <c r="X197" s="5">
        <v>8.0429999999999993</v>
      </c>
      <c r="Y197" s="5">
        <v>2.95</v>
      </c>
      <c r="Z197" s="5" t="s">
        <v>10</v>
      </c>
      <c r="AA197" s="5">
        <v>1.972</v>
      </c>
      <c r="AB197" s="5" t="s">
        <v>10</v>
      </c>
      <c r="AC197" s="5">
        <v>1.6160000000000001</v>
      </c>
      <c r="AD197" s="5">
        <v>0.128</v>
      </c>
      <c r="AE197" s="5">
        <v>5.3999999999999999E-2</v>
      </c>
      <c r="AF197" s="5">
        <v>0.76500000000000001</v>
      </c>
      <c r="AG197" s="5">
        <v>0.51500000000000001</v>
      </c>
      <c r="AH197" s="5" t="s">
        <v>10</v>
      </c>
      <c r="AI197" s="5">
        <v>8</v>
      </c>
      <c r="AJ197" s="5" t="s">
        <v>10</v>
      </c>
      <c r="AK197" s="5">
        <f t="shared" si="9"/>
        <v>56.610169491525433</v>
      </c>
      <c r="AL197" s="5">
        <f t="shared" si="10"/>
        <v>25.932203389830505</v>
      </c>
      <c r="AM197" s="5">
        <f t="shared" si="11"/>
        <v>17.457627118644069</v>
      </c>
    </row>
    <row r="198" spans="1:39" ht="15.75">
      <c r="A198" s="7" t="s">
        <v>2</v>
      </c>
      <c r="B198" s="7" t="s">
        <v>38</v>
      </c>
      <c r="C198" s="7">
        <v>67</v>
      </c>
      <c r="D198" s="7">
        <v>949</v>
      </c>
      <c r="E198" s="5">
        <v>36.630000000000003</v>
      </c>
      <c r="F198" s="5" t="s">
        <v>10</v>
      </c>
      <c r="G198" s="5">
        <v>20.71</v>
      </c>
      <c r="H198" s="5" t="s">
        <v>10</v>
      </c>
      <c r="I198" s="5">
        <v>26.01</v>
      </c>
      <c r="J198" s="5">
        <v>0.57999999999999996</v>
      </c>
      <c r="K198" s="5">
        <v>5.83</v>
      </c>
      <c r="L198" s="5">
        <v>6.31</v>
      </c>
      <c r="M198" s="4" t="s">
        <v>10</v>
      </c>
      <c r="N198" s="5">
        <v>96.07</v>
      </c>
      <c r="O198" s="5">
        <v>2.9790000000000001</v>
      </c>
      <c r="P198" s="5" t="s">
        <v>10</v>
      </c>
      <c r="Q198" s="5">
        <v>1.9850000000000001</v>
      </c>
      <c r="R198" s="5" t="s">
        <v>10</v>
      </c>
      <c r="S198" s="5">
        <v>1.7689999999999999</v>
      </c>
      <c r="T198" s="5">
        <v>0.04</v>
      </c>
      <c r="U198" s="5">
        <v>0.70699999999999996</v>
      </c>
      <c r="V198" s="5">
        <v>0.55000000000000004</v>
      </c>
      <c r="W198" s="5" t="s">
        <v>10</v>
      </c>
      <c r="X198" s="5">
        <v>8.0289999999999999</v>
      </c>
      <c r="Y198" s="5">
        <v>2.968</v>
      </c>
      <c r="Z198" s="5" t="s">
        <v>10</v>
      </c>
      <c r="AA198" s="5">
        <v>1.978</v>
      </c>
      <c r="AB198" s="5" t="s">
        <v>10</v>
      </c>
      <c r="AC198" s="5">
        <v>1.6759999999999999</v>
      </c>
      <c r="AD198" s="5">
        <v>8.5999999999999993E-2</v>
      </c>
      <c r="AE198" s="5">
        <v>0.04</v>
      </c>
      <c r="AF198" s="5">
        <v>0.70399999999999996</v>
      </c>
      <c r="AG198" s="5">
        <v>0.54800000000000004</v>
      </c>
      <c r="AH198" s="5" t="s">
        <v>10</v>
      </c>
      <c r="AI198" s="5">
        <v>8</v>
      </c>
      <c r="AJ198" s="5" t="s">
        <v>10</v>
      </c>
      <c r="AK198" s="5">
        <f t="shared" si="9"/>
        <v>57.816711590296499</v>
      </c>
      <c r="AL198" s="5">
        <f t="shared" si="10"/>
        <v>23.71967654986523</v>
      </c>
      <c r="AM198" s="5">
        <f t="shared" si="11"/>
        <v>18.463611859838267</v>
      </c>
    </row>
    <row r="199" spans="1:39" ht="15.75">
      <c r="A199" s="7" t="s">
        <v>2</v>
      </c>
      <c r="B199" s="7" t="s">
        <v>38</v>
      </c>
      <c r="C199" s="7">
        <v>67</v>
      </c>
      <c r="D199" s="7">
        <v>950</v>
      </c>
      <c r="E199" s="5">
        <v>36.44</v>
      </c>
      <c r="F199" s="5" t="s">
        <v>10</v>
      </c>
      <c r="G199" s="5">
        <v>20.64</v>
      </c>
      <c r="H199" s="5" t="s">
        <v>10</v>
      </c>
      <c r="I199" s="5">
        <v>26.6</v>
      </c>
      <c r="J199" s="5">
        <v>0.45</v>
      </c>
      <c r="K199" s="5">
        <v>5.8</v>
      </c>
      <c r="L199" s="5">
        <v>6.18</v>
      </c>
      <c r="M199" s="4" t="s">
        <v>10</v>
      </c>
      <c r="N199" s="5">
        <v>96.11</v>
      </c>
      <c r="O199" s="5">
        <v>2.9689999999999999</v>
      </c>
      <c r="P199" s="5" t="s">
        <v>10</v>
      </c>
      <c r="Q199" s="5">
        <v>1.982</v>
      </c>
      <c r="R199" s="5" t="s">
        <v>10</v>
      </c>
      <c r="S199" s="5">
        <v>1.8129999999999999</v>
      </c>
      <c r="T199" s="5">
        <v>3.1E-2</v>
      </c>
      <c r="U199" s="5">
        <v>0.70499999999999996</v>
      </c>
      <c r="V199" s="5">
        <v>0.54</v>
      </c>
      <c r="W199" s="5" t="s">
        <v>10</v>
      </c>
      <c r="X199" s="5">
        <v>8.0399999999999991</v>
      </c>
      <c r="Y199" s="5">
        <v>2.9550000000000001</v>
      </c>
      <c r="Z199" s="5" t="s">
        <v>10</v>
      </c>
      <c r="AA199" s="5">
        <v>1.972</v>
      </c>
      <c r="AB199" s="5" t="s">
        <v>10</v>
      </c>
      <c r="AC199" s="5">
        <v>1.6859999999999999</v>
      </c>
      <c r="AD199" s="5">
        <v>0.11799999999999999</v>
      </c>
      <c r="AE199" s="5">
        <v>3.1E-2</v>
      </c>
      <c r="AF199" s="5">
        <v>0.70099999999999996</v>
      </c>
      <c r="AG199" s="5">
        <v>0.53700000000000003</v>
      </c>
      <c r="AH199" s="5" t="s">
        <v>10</v>
      </c>
      <c r="AI199" s="5">
        <v>8</v>
      </c>
      <c r="AJ199" s="5" t="s">
        <v>10</v>
      </c>
      <c r="AK199" s="5">
        <f t="shared" si="9"/>
        <v>58.104906937394254</v>
      </c>
      <c r="AL199" s="5">
        <f t="shared" si="10"/>
        <v>23.722504230118442</v>
      </c>
      <c r="AM199" s="5">
        <f t="shared" si="11"/>
        <v>18.172588832487307</v>
      </c>
    </row>
    <row r="200" spans="1:39" ht="15.75">
      <c r="A200" s="7" t="s">
        <v>2</v>
      </c>
      <c r="B200" s="7" t="s">
        <v>38</v>
      </c>
      <c r="C200" s="7">
        <v>67</v>
      </c>
      <c r="D200" s="7">
        <v>951</v>
      </c>
      <c r="E200" s="5">
        <v>36.21</v>
      </c>
      <c r="F200" s="5" t="s">
        <v>10</v>
      </c>
      <c r="G200" s="5">
        <v>20.23</v>
      </c>
      <c r="H200" s="5" t="s">
        <v>10</v>
      </c>
      <c r="I200" s="5">
        <v>25.63</v>
      </c>
      <c r="J200" s="5">
        <v>0.49</v>
      </c>
      <c r="K200" s="5">
        <v>5.96</v>
      </c>
      <c r="L200" s="5">
        <v>5.8</v>
      </c>
      <c r="M200" s="4" t="s">
        <v>10</v>
      </c>
      <c r="N200" s="5">
        <v>94.32</v>
      </c>
      <c r="O200" s="5">
        <v>2.9940000000000002</v>
      </c>
      <c r="P200" s="5" t="s">
        <v>10</v>
      </c>
      <c r="Q200" s="5">
        <v>1.9710000000000001</v>
      </c>
      <c r="R200" s="5" t="s">
        <v>10</v>
      </c>
      <c r="S200" s="5">
        <v>1.772</v>
      </c>
      <c r="T200" s="5">
        <v>3.4000000000000002E-2</v>
      </c>
      <c r="U200" s="5">
        <v>0.73499999999999999</v>
      </c>
      <c r="V200" s="5">
        <v>0.51400000000000001</v>
      </c>
      <c r="W200" s="5" t="s">
        <v>10</v>
      </c>
      <c r="X200" s="5">
        <v>8.02</v>
      </c>
      <c r="Y200" s="5">
        <v>2.9860000000000002</v>
      </c>
      <c r="Z200" s="5" t="s">
        <v>10</v>
      </c>
      <c r="AA200" s="5">
        <v>1.966</v>
      </c>
      <c r="AB200" s="5" t="s">
        <v>10</v>
      </c>
      <c r="AC200" s="5">
        <v>1.7070000000000001</v>
      </c>
      <c r="AD200" s="5">
        <v>6.0999999999999999E-2</v>
      </c>
      <c r="AE200" s="5">
        <v>3.4000000000000002E-2</v>
      </c>
      <c r="AF200" s="5">
        <v>0.73299999999999998</v>
      </c>
      <c r="AG200" s="5">
        <v>0.51300000000000001</v>
      </c>
      <c r="AH200" s="5" t="s">
        <v>10</v>
      </c>
      <c r="AI200" s="5">
        <v>8</v>
      </c>
      <c r="AJ200" s="5" t="s">
        <v>10</v>
      </c>
      <c r="AK200" s="5">
        <f t="shared" si="9"/>
        <v>58.285905590893869</v>
      </c>
      <c r="AL200" s="5">
        <f t="shared" si="10"/>
        <v>24.539671911617006</v>
      </c>
      <c r="AM200" s="5">
        <f t="shared" si="11"/>
        <v>17.174422497489132</v>
      </c>
    </row>
    <row r="201" spans="1:39" ht="15.75">
      <c r="A201" s="7" t="s">
        <v>2</v>
      </c>
      <c r="B201" s="7" t="s">
        <v>38</v>
      </c>
      <c r="C201" s="7">
        <v>67</v>
      </c>
      <c r="D201" s="7">
        <v>952</v>
      </c>
      <c r="E201" s="5">
        <v>35.479999999999997</v>
      </c>
      <c r="F201" s="5" t="s">
        <v>10</v>
      </c>
      <c r="G201" s="5">
        <v>20.32</v>
      </c>
      <c r="H201" s="5" t="s">
        <v>10</v>
      </c>
      <c r="I201" s="5">
        <v>25.6</v>
      </c>
      <c r="J201" s="5">
        <v>0.48</v>
      </c>
      <c r="K201" s="5">
        <v>6.33</v>
      </c>
      <c r="L201" s="5">
        <v>5.8</v>
      </c>
      <c r="M201" s="4" t="s">
        <v>10</v>
      </c>
      <c r="N201" s="5">
        <v>94.01</v>
      </c>
      <c r="O201" s="5">
        <v>2.95</v>
      </c>
      <c r="P201" s="5" t="s">
        <v>10</v>
      </c>
      <c r="Q201" s="5">
        <v>1.9910000000000001</v>
      </c>
      <c r="R201" s="5" t="s">
        <v>10</v>
      </c>
      <c r="S201" s="5">
        <v>1.78</v>
      </c>
      <c r="T201" s="5">
        <v>3.4000000000000002E-2</v>
      </c>
      <c r="U201" s="5">
        <v>0.78400000000000003</v>
      </c>
      <c r="V201" s="5">
        <v>0.51700000000000002</v>
      </c>
      <c r="W201" s="5" t="s">
        <v>10</v>
      </c>
      <c r="X201" s="5">
        <v>8.0549999999999997</v>
      </c>
      <c r="Y201" s="5">
        <v>2.9289999999999998</v>
      </c>
      <c r="Z201" s="5" t="s">
        <v>10</v>
      </c>
      <c r="AA201" s="5">
        <v>1.9770000000000001</v>
      </c>
      <c r="AB201" s="5" t="s">
        <v>10</v>
      </c>
      <c r="AC201" s="5">
        <v>1.6040000000000001</v>
      </c>
      <c r="AD201" s="5">
        <v>0.16400000000000001</v>
      </c>
      <c r="AE201" s="5">
        <v>3.4000000000000002E-2</v>
      </c>
      <c r="AF201" s="5">
        <v>0.77900000000000003</v>
      </c>
      <c r="AG201" s="5">
        <v>0.51300000000000001</v>
      </c>
      <c r="AH201" s="5" t="s">
        <v>10</v>
      </c>
      <c r="AI201" s="5">
        <v>8</v>
      </c>
      <c r="AJ201" s="5" t="s">
        <v>10</v>
      </c>
      <c r="AK201" s="5">
        <f t="shared" si="9"/>
        <v>55.904436860068266</v>
      </c>
      <c r="AL201" s="5">
        <f t="shared" si="10"/>
        <v>26.587030716723547</v>
      </c>
      <c r="AM201" s="5">
        <f t="shared" si="11"/>
        <v>17.50853242320818</v>
      </c>
    </row>
    <row r="202" spans="1:39" ht="15.75">
      <c r="A202" s="7" t="s">
        <v>2</v>
      </c>
      <c r="B202" s="7" t="s">
        <v>38</v>
      </c>
      <c r="C202" s="7">
        <v>67</v>
      </c>
      <c r="D202" s="7">
        <v>953</v>
      </c>
      <c r="E202" s="5">
        <v>35.33</v>
      </c>
      <c r="F202" s="5" t="s">
        <v>10</v>
      </c>
      <c r="G202" s="5">
        <v>20.05</v>
      </c>
      <c r="H202" s="5" t="s">
        <v>10</v>
      </c>
      <c r="I202" s="5">
        <v>26.67</v>
      </c>
      <c r="J202" s="5">
        <v>1.05</v>
      </c>
      <c r="K202" s="5">
        <v>5.75</v>
      </c>
      <c r="L202" s="5">
        <v>4.53</v>
      </c>
      <c r="M202" s="4" t="s">
        <v>10</v>
      </c>
      <c r="N202" s="5">
        <v>93.38</v>
      </c>
      <c r="O202" s="5">
        <v>2.97</v>
      </c>
      <c r="P202" s="5" t="s">
        <v>10</v>
      </c>
      <c r="Q202" s="5">
        <v>1.9870000000000001</v>
      </c>
      <c r="R202" s="5" t="s">
        <v>10</v>
      </c>
      <c r="S202" s="5">
        <v>1.875</v>
      </c>
      <c r="T202" s="5">
        <v>7.4999999999999997E-2</v>
      </c>
      <c r="U202" s="5">
        <v>0.72099999999999997</v>
      </c>
      <c r="V202" s="5">
        <v>0.40799999999999997</v>
      </c>
      <c r="W202" s="5" t="s">
        <v>10</v>
      </c>
      <c r="X202" s="5">
        <v>8.0359999999999996</v>
      </c>
      <c r="Y202" s="5">
        <v>2.9569999999999999</v>
      </c>
      <c r="Z202" s="5" t="s">
        <v>10</v>
      </c>
      <c r="AA202" s="5">
        <v>1.978</v>
      </c>
      <c r="AB202" s="5" t="s">
        <v>10</v>
      </c>
      <c r="AC202" s="5">
        <v>1.7589999999999999</v>
      </c>
      <c r="AD202" s="5">
        <v>0.108</v>
      </c>
      <c r="AE202" s="5">
        <v>7.3999999999999996E-2</v>
      </c>
      <c r="AF202" s="5">
        <v>0.71699999999999997</v>
      </c>
      <c r="AG202" s="5">
        <v>0.40600000000000003</v>
      </c>
      <c r="AH202" s="5" t="s">
        <v>10</v>
      </c>
      <c r="AI202" s="5">
        <v>8</v>
      </c>
      <c r="AJ202" s="5" t="s">
        <v>10</v>
      </c>
      <c r="AK202" s="5">
        <f t="shared" si="9"/>
        <v>62.009472259810551</v>
      </c>
      <c r="AL202" s="5">
        <f t="shared" si="10"/>
        <v>24.255751014884979</v>
      </c>
      <c r="AM202" s="5">
        <f t="shared" si="11"/>
        <v>13.734776725304471</v>
      </c>
    </row>
    <row r="203" spans="1:39" ht="15.75">
      <c r="A203" s="7" t="s">
        <v>2</v>
      </c>
      <c r="B203" s="7" t="s">
        <v>38</v>
      </c>
      <c r="C203" s="7">
        <v>67</v>
      </c>
      <c r="D203" s="7">
        <v>954</v>
      </c>
      <c r="E203" s="5">
        <v>34.86</v>
      </c>
      <c r="F203" s="5" t="s">
        <v>10</v>
      </c>
      <c r="G203" s="5">
        <v>19.809999999999999</v>
      </c>
      <c r="H203" s="5" t="s">
        <v>10</v>
      </c>
      <c r="I203" s="5">
        <v>27.47</v>
      </c>
      <c r="J203" s="5">
        <v>1.22</v>
      </c>
      <c r="K203" s="5">
        <v>5.22</v>
      </c>
      <c r="L203" s="5">
        <v>4.28</v>
      </c>
      <c r="M203" s="4" t="s">
        <v>10</v>
      </c>
      <c r="N203" s="5">
        <v>92.86</v>
      </c>
      <c r="O203" s="5">
        <v>2.964</v>
      </c>
      <c r="P203" s="5" t="s">
        <v>10</v>
      </c>
      <c r="Q203" s="5">
        <v>1.9850000000000001</v>
      </c>
      <c r="R203" s="5" t="s">
        <v>10</v>
      </c>
      <c r="S203" s="5">
        <v>1.954</v>
      </c>
      <c r="T203" s="5">
        <v>8.7999999999999995E-2</v>
      </c>
      <c r="U203" s="5">
        <v>0.66200000000000003</v>
      </c>
      <c r="V203" s="5">
        <v>0.39</v>
      </c>
      <c r="W203" s="5" t="s">
        <v>10</v>
      </c>
      <c r="X203" s="5">
        <v>8.0429999999999993</v>
      </c>
      <c r="Y203" s="5">
        <v>2.9489999999999998</v>
      </c>
      <c r="Z203" s="5" t="s">
        <v>10</v>
      </c>
      <c r="AA203" s="5">
        <v>1.9750000000000001</v>
      </c>
      <c r="AB203" s="5" t="s">
        <v>10</v>
      </c>
      <c r="AC203" s="5">
        <v>1.8149999999999999</v>
      </c>
      <c r="AD203" s="5">
        <v>0.128</v>
      </c>
      <c r="AE203" s="5">
        <v>8.6999999999999994E-2</v>
      </c>
      <c r="AF203" s="5">
        <v>0.65800000000000003</v>
      </c>
      <c r="AG203" s="5">
        <v>0.38800000000000001</v>
      </c>
      <c r="AH203" s="5" t="s">
        <v>10</v>
      </c>
      <c r="AI203" s="5">
        <v>8</v>
      </c>
      <c r="AJ203" s="5" t="s">
        <v>10</v>
      </c>
      <c r="AK203" s="5">
        <f t="shared" si="9"/>
        <v>64.518317503392126</v>
      </c>
      <c r="AL203" s="5">
        <f t="shared" si="10"/>
        <v>22.320217096336499</v>
      </c>
      <c r="AM203" s="5">
        <f t="shared" si="11"/>
        <v>13.161465400271368</v>
      </c>
    </row>
    <row r="204" spans="1:39" ht="15.75">
      <c r="A204" s="7" t="s">
        <v>2</v>
      </c>
      <c r="B204" s="7" t="s">
        <v>38</v>
      </c>
      <c r="C204" s="7">
        <v>67</v>
      </c>
      <c r="D204" s="7">
        <v>958</v>
      </c>
      <c r="E204" s="5">
        <v>34.659999999999997</v>
      </c>
      <c r="F204" s="5" t="s">
        <v>10</v>
      </c>
      <c r="G204" s="5">
        <v>19.52</v>
      </c>
      <c r="H204" s="5" t="s">
        <v>10</v>
      </c>
      <c r="I204" s="5">
        <v>27.14</v>
      </c>
      <c r="J204" s="5">
        <v>1.0900000000000001</v>
      </c>
      <c r="K204" s="5">
        <v>5.4</v>
      </c>
      <c r="L204" s="5">
        <v>3.93</v>
      </c>
      <c r="M204" s="4" t="s">
        <v>10</v>
      </c>
      <c r="N204" s="5">
        <v>91.74</v>
      </c>
      <c r="O204" s="5">
        <v>2.9769999999999999</v>
      </c>
      <c r="P204" s="5" t="s">
        <v>10</v>
      </c>
      <c r="Q204" s="5">
        <v>1.976</v>
      </c>
      <c r="R204" s="5" t="s">
        <v>10</v>
      </c>
      <c r="S204" s="5">
        <v>1.95</v>
      </c>
      <c r="T204" s="5">
        <v>7.9000000000000001E-2</v>
      </c>
      <c r="U204" s="5">
        <v>0.69099999999999995</v>
      </c>
      <c r="V204" s="5">
        <v>0.36199999999999999</v>
      </c>
      <c r="W204" s="5" t="s">
        <v>10</v>
      </c>
      <c r="X204" s="5">
        <v>8.0350000000000001</v>
      </c>
      <c r="Y204" s="5">
        <v>2.964</v>
      </c>
      <c r="Z204" s="5" t="s">
        <v>10</v>
      </c>
      <c r="AA204" s="5">
        <v>1.9670000000000001</v>
      </c>
      <c r="AB204" s="5" t="s">
        <v>10</v>
      </c>
      <c r="AC204" s="5">
        <v>1.837</v>
      </c>
      <c r="AD204" s="5">
        <v>0.104</v>
      </c>
      <c r="AE204" s="5">
        <v>7.9000000000000001E-2</v>
      </c>
      <c r="AF204" s="5">
        <v>0.68799999999999994</v>
      </c>
      <c r="AG204" s="5">
        <v>0.36</v>
      </c>
      <c r="AH204" s="5" t="s">
        <v>10</v>
      </c>
      <c r="AI204" s="5">
        <v>8</v>
      </c>
      <c r="AJ204" s="5" t="s">
        <v>10</v>
      </c>
      <c r="AK204" s="5">
        <f t="shared" si="9"/>
        <v>64.642375168690961</v>
      </c>
      <c r="AL204" s="5">
        <f t="shared" si="10"/>
        <v>23.211875843454791</v>
      </c>
      <c r="AM204" s="5">
        <f t="shared" si="11"/>
        <v>12.145748987854248</v>
      </c>
    </row>
    <row r="205" spans="1:39" ht="15.75">
      <c r="A205" s="7" t="s">
        <v>2</v>
      </c>
      <c r="B205" s="7" t="s">
        <v>38</v>
      </c>
      <c r="C205" s="7">
        <v>68</v>
      </c>
      <c r="D205" s="7">
        <v>977</v>
      </c>
      <c r="E205" s="5">
        <v>37.42</v>
      </c>
      <c r="F205" s="5" t="s">
        <v>10</v>
      </c>
      <c r="G205" s="5">
        <v>21.3</v>
      </c>
      <c r="H205" s="5" t="s">
        <v>10</v>
      </c>
      <c r="I205" s="5">
        <v>26.94</v>
      </c>
      <c r="J205" s="5">
        <v>0.76</v>
      </c>
      <c r="K205" s="5">
        <v>5.71</v>
      </c>
      <c r="L205" s="5">
        <v>6.25</v>
      </c>
      <c r="M205" s="4" t="s">
        <v>10</v>
      </c>
      <c r="N205" s="5">
        <v>98.38</v>
      </c>
      <c r="O205" s="5">
        <v>2.976</v>
      </c>
      <c r="P205" s="5" t="s">
        <v>10</v>
      </c>
      <c r="Q205" s="5">
        <v>1.9970000000000001</v>
      </c>
      <c r="R205" s="5" t="s">
        <v>10</v>
      </c>
      <c r="S205" s="5">
        <v>1.792</v>
      </c>
      <c r="T205" s="5">
        <v>5.0999999999999997E-2</v>
      </c>
      <c r="U205" s="5">
        <v>0.67700000000000005</v>
      </c>
      <c r="V205" s="5">
        <v>0.53300000000000003</v>
      </c>
      <c r="W205" s="5" t="s">
        <v>10</v>
      </c>
      <c r="X205" s="5">
        <v>8.0259999999999998</v>
      </c>
      <c r="Y205" s="5">
        <v>2.9670000000000001</v>
      </c>
      <c r="Z205" s="5" t="s">
        <v>10</v>
      </c>
      <c r="AA205" s="5">
        <v>1.99</v>
      </c>
      <c r="AB205" s="5" t="s">
        <v>10</v>
      </c>
      <c r="AC205" s="5">
        <v>1.71</v>
      </c>
      <c r="AD205" s="5">
        <v>7.5999999999999998E-2</v>
      </c>
      <c r="AE205" s="5">
        <v>5.0999999999999997E-2</v>
      </c>
      <c r="AF205" s="5">
        <v>0.67500000000000004</v>
      </c>
      <c r="AG205" s="5">
        <v>0.53100000000000003</v>
      </c>
      <c r="AH205" s="5" t="s">
        <v>10</v>
      </c>
      <c r="AI205" s="5">
        <v>8</v>
      </c>
      <c r="AJ205" s="5" t="s">
        <v>10</v>
      </c>
      <c r="AK205" s="5">
        <f t="shared" si="9"/>
        <v>59.352881698685536</v>
      </c>
      <c r="AL205" s="5">
        <f t="shared" si="10"/>
        <v>22.750252780586454</v>
      </c>
      <c r="AM205" s="5">
        <f t="shared" si="11"/>
        <v>17.896865520728014</v>
      </c>
    </row>
    <row r="206" spans="1:39" ht="15.75">
      <c r="A206" s="7" t="s">
        <v>2</v>
      </c>
      <c r="B206" s="7" t="s">
        <v>38</v>
      </c>
      <c r="C206" s="7">
        <v>68</v>
      </c>
      <c r="D206" s="7">
        <v>978</v>
      </c>
      <c r="E206" s="5">
        <v>37.65</v>
      </c>
      <c r="F206" s="5" t="s">
        <v>10</v>
      </c>
      <c r="G206" s="5">
        <v>21.42</v>
      </c>
      <c r="H206" s="5" t="s">
        <v>10</v>
      </c>
      <c r="I206" s="5">
        <v>26.46</v>
      </c>
      <c r="J206" s="5">
        <v>0.81</v>
      </c>
      <c r="K206" s="5">
        <v>5.75</v>
      </c>
      <c r="L206" s="5">
        <v>6.38</v>
      </c>
      <c r="M206" s="4" t="s">
        <v>10</v>
      </c>
      <c r="N206" s="5">
        <v>98.47</v>
      </c>
      <c r="O206" s="5">
        <v>2.984</v>
      </c>
      <c r="P206" s="5" t="s">
        <v>10</v>
      </c>
      <c r="Q206" s="5">
        <v>2.0009999999999999</v>
      </c>
      <c r="R206" s="5" t="s">
        <v>10</v>
      </c>
      <c r="S206" s="5">
        <v>1.754</v>
      </c>
      <c r="T206" s="5">
        <v>5.3999999999999999E-2</v>
      </c>
      <c r="U206" s="5">
        <v>0.67900000000000005</v>
      </c>
      <c r="V206" s="5">
        <v>0.54200000000000004</v>
      </c>
      <c r="W206" s="5" t="s">
        <v>10</v>
      </c>
      <c r="X206" s="5">
        <v>8.0150000000000006</v>
      </c>
      <c r="Y206" s="5">
        <v>2.9790000000000001</v>
      </c>
      <c r="Z206" s="5" t="s">
        <v>10</v>
      </c>
      <c r="AA206" s="5">
        <v>1.9970000000000001</v>
      </c>
      <c r="AB206" s="5" t="s">
        <v>10</v>
      </c>
      <c r="AC206" s="5">
        <v>1.7050000000000001</v>
      </c>
      <c r="AD206" s="5">
        <v>4.4999999999999998E-2</v>
      </c>
      <c r="AE206" s="5">
        <v>5.3999999999999999E-2</v>
      </c>
      <c r="AF206" s="5">
        <v>0.67800000000000005</v>
      </c>
      <c r="AG206" s="5">
        <v>0.54100000000000004</v>
      </c>
      <c r="AH206" s="5" t="s">
        <v>10</v>
      </c>
      <c r="AI206" s="5">
        <v>8</v>
      </c>
      <c r="AJ206" s="5" t="s">
        <v>10</v>
      </c>
      <c r="AK206" s="5">
        <f t="shared" si="9"/>
        <v>59.066487575554063</v>
      </c>
      <c r="AL206" s="5">
        <f t="shared" si="10"/>
        <v>22.766957689724649</v>
      </c>
      <c r="AM206" s="5">
        <f t="shared" si="11"/>
        <v>18.166554734721288</v>
      </c>
    </row>
    <row r="207" spans="1:39" ht="15.75">
      <c r="A207" s="7" t="s">
        <v>2</v>
      </c>
      <c r="B207" s="7" t="s">
        <v>38</v>
      </c>
      <c r="C207" s="7">
        <v>68</v>
      </c>
      <c r="D207" s="7">
        <v>979</v>
      </c>
      <c r="E207" s="5">
        <v>37.89</v>
      </c>
      <c r="F207" s="5" t="s">
        <v>10</v>
      </c>
      <c r="G207" s="5">
        <v>21.44</v>
      </c>
      <c r="H207" s="5" t="s">
        <v>10</v>
      </c>
      <c r="I207" s="5">
        <v>26.07</v>
      </c>
      <c r="J207" s="5">
        <v>0.77</v>
      </c>
      <c r="K207" s="5">
        <v>6.18</v>
      </c>
      <c r="L207" s="5">
        <v>6.5</v>
      </c>
      <c r="M207" s="4" t="s">
        <v>10</v>
      </c>
      <c r="N207" s="5">
        <v>98.85</v>
      </c>
      <c r="O207" s="5">
        <v>2.9849999999999999</v>
      </c>
      <c r="P207" s="5" t="s">
        <v>10</v>
      </c>
      <c r="Q207" s="5">
        <v>1.9910000000000001</v>
      </c>
      <c r="R207" s="5" t="s">
        <v>10</v>
      </c>
      <c r="S207" s="5">
        <v>1.718</v>
      </c>
      <c r="T207" s="5">
        <v>5.0999999999999997E-2</v>
      </c>
      <c r="U207" s="5">
        <v>0.72599999999999998</v>
      </c>
      <c r="V207" s="5">
        <v>0.54900000000000004</v>
      </c>
      <c r="W207" s="5" t="s">
        <v>10</v>
      </c>
      <c r="X207" s="5">
        <v>8.0190000000000001</v>
      </c>
      <c r="Y207" s="5">
        <v>2.9780000000000002</v>
      </c>
      <c r="Z207" s="5" t="s">
        <v>10</v>
      </c>
      <c r="AA207" s="5">
        <v>1.986</v>
      </c>
      <c r="AB207" s="5" t="s">
        <v>10</v>
      </c>
      <c r="AC207" s="5">
        <v>1.655</v>
      </c>
      <c r="AD207" s="5">
        <v>5.8000000000000003E-2</v>
      </c>
      <c r="AE207" s="5">
        <v>5.0999999999999997E-2</v>
      </c>
      <c r="AF207" s="5">
        <v>0.72399999999999998</v>
      </c>
      <c r="AG207" s="5">
        <v>0.54700000000000004</v>
      </c>
      <c r="AH207" s="5" t="s">
        <v>10</v>
      </c>
      <c r="AI207" s="5">
        <v>8</v>
      </c>
      <c r="AJ207" s="5" t="s">
        <v>10</v>
      </c>
      <c r="AK207" s="5">
        <f t="shared" si="9"/>
        <v>57.306012764528049</v>
      </c>
      <c r="AL207" s="5">
        <f t="shared" si="10"/>
        <v>24.319785018474978</v>
      </c>
      <c r="AM207" s="5">
        <f t="shared" si="11"/>
        <v>18.374202216996977</v>
      </c>
    </row>
    <row r="208" spans="1:39" ht="15.75">
      <c r="A208" s="7" t="s">
        <v>2</v>
      </c>
      <c r="B208" s="7" t="s">
        <v>38</v>
      </c>
      <c r="C208" s="7">
        <v>68</v>
      </c>
      <c r="D208" s="7">
        <v>980</v>
      </c>
      <c r="E208" s="5">
        <v>37.69</v>
      </c>
      <c r="F208" s="5" t="s">
        <v>10</v>
      </c>
      <c r="G208" s="5">
        <v>21.32</v>
      </c>
      <c r="H208" s="5" t="s">
        <v>10</v>
      </c>
      <c r="I208" s="5">
        <v>26.13</v>
      </c>
      <c r="J208" s="5">
        <v>0.65</v>
      </c>
      <c r="K208" s="5">
        <v>6.28</v>
      </c>
      <c r="L208" s="5">
        <v>6.01</v>
      </c>
      <c r="M208" s="4" t="s">
        <v>10</v>
      </c>
      <c r="N208" s="5">
        <v>98.08</v>
      </c>
      <c r="O208" s="5">
        <v>2.99</v>
      </c>
      <c r="P208" s="5" t="s">
        <v>10</v>
      </c>
      <c r="Q208" s="5">
        <v>1.9930000000000001</v>
      </c>
      <c r="R208" s="5" t="s">
        <v>10</v>
      </c>
      <c r="S208" s="5">
        <v>1.7330000000000001</v>
      </c>
      <c r="T208" s="5">
        <v>4.3999999999999997E-2</v>
      </c>
      <c r="U208" s="5">
        <v>0.74299999999999999</v>
      </c>
      <c r="V208" s="5">
        <v>0.51100000000000001</v>
      </c>
      <c r="W208" s="5" t="s">
        <v>10</v>
      </c>
      <c r="X208" s="5">
        <v>8.0139999999999993</v>
      </c>
      <c r="Y208" s="5">
        <v>2.9849999999999999</v>
      </c>
      <c r="Z208" s="5" t="s">
        <v>10</v>
      </c>
      <c r="AA208" s="5">
        <v>1.99</v>
      </c>
      <c r="AB208" s="5" t="s">
        <v>10</v>
      </c>
      <c r="AC208" s="5">
        <v>1.69</v>
      </c>
      <c r="AD208" s="5">
        <v>4.1000000000000002E-2</v>
      </c>
      <c r="AE208" s="5">
        <v>4.3999999999999997E-2</v>
      </c>
      <c r="AF208" s="5">
        <v>0.74099999999999999</v>
      </c>
      <c r="AG208" s="5">
        <v>0.51</v>
      </c>
      <c r="AH208" s="5" t="s">
        <v>10</v>
      </c>
      <c r="AI208" s="5">
        <v>8</v>
      </c>
      <c r="AJ208" s="5" t="s">
        <v>10</v>
      </c>
      <c r="AK208" s="5">
        <f t="shared" si="9"/>
        <v>58.090452261306524</v>
      </c>
      <c r="AL208" s="5">
        <f t="shared" si="10"/>
        <v>24.824120603015075</v>
      </c>
      <c r="AM208" s="5">
        <f t="shared" si="11"/>
        <v>17.085427135678401</v>
      </c>
    </row>
    <row r="209" spans="1:39" ht="15.75">
      <c r="A209" s="7" t="s">
        <v>2</v>
      </c>
      <c r="B209" s="7" t="s">
        <v>38</v>
      </c>
      <c r="C209" s="7">
        <v>68</v>
      </c>
      <c r="D209" s="7">
        <v>981</v>
      </c>
      <c r="E209" s="5">
        <v>37.69</v>
      </c>
      <c r="F209" s="5" t="s">
        <v>10</v>
      </c>
      <c r="G209" s="5">
        <v>21.1</v>
      </c>
      <c r="H209" s="5" t="s">
        <v>10</v>
      </c>
      <c r="I209" s="5">
        <v>26.73</v>
      </c>
      <c r="J209" s="5">
        <v>0.75</v>
      </c>
      <c r="K209" s="5">
        <v>6.24</v>
      </c>
      <c r="L209" s="5">
        <v>5.89</v>
      </c>
      <c r="M209" s="4" t="s">
        <v>10</v>
      </c>
      <c r="N209" s="5">
        <v>98.4</v>
      </c>
      <c r="O209" s="5">
        <v>2.99</v>
      </c>
      <c r="P209" s="5" t="s">
        <v>10</v>
      </c>
      <c r="Q209" s="5">
        <v>1.9730000000000001</v>
      </c>
      <c r="R209" s="5" t="s">
        <v>10</v>
      </c>
      <c r="S209" s="5">
        <v>1.7729999999999999</v>
      </c>
      <c r="T209" s="5">
        <v>0.05</v>
      </c>
      <c r="U209" s="5">
        <v>0.73799999999999999</v>
      </c>
      <c r="V209" s="5">
        <v>0.501</v>
      </c>
      <c r="W209" s="5" t="s">
        <v>10</v>
      </c>
      <c r="X209" s="5">
        <v>8.0239999999999991</v>
      </c>
      <c r="Y209" s="5">
        <v>2.9809999999999999</v>
      </c>
      <c r="Z209" s="5" t="s">
        <v>10</v>
      </c>
      <c r="AA209" s="5">
        <v>1.9670000000000001</v>
      </c>
      <c r="AB209" s="5" t="s">
        <v>10</v>
      </c>
      <c r="AC209" s="5">
        <v>1.696</v>
      </c>
      <c r="AD209" s="5">
        <v>7.1999999999999995E-2</v>
      </c>
      <c r="AE209" s="5">
        <v>0.05</v>
      </c>
      <c r="AF209" s="5">
        <v>0.73599999999999999</v>
      </c>
      <c r="AG209" s="5">
        <v>0.499</v>
      </c>
      <c r="AH209" s="5" t="s">
        <v>10</v>
      </c>
      <c r="AI209" s="5">
        <v>8</v>
      </c>
      <c r="AJ209" s="5" t="s">
        <v>10</v>
      </c>
      <c r="AK209" s="5">
        <f t="shared" si="9"/>
        <v>58.570949345857095</v>
      </c>
      <c r="AL209" s="5">
        <f t="shared" si="10"/>
        <v>24.689701442468966</v>
      </c>
      <c r="AM209" s="5">
        <f t="shared" si="11"/>
        <v>16.73934921167394</v>
      </c>
    </row>
    <row r="210" spans="1:39" ht="15.75">
      <c r="A210" s="7" t="s">
        <v>2</v>
      </c>
      <c r="B210" s="7" t="s">
        <v>38</v>
      </c>
      <c r="C210" s="7">
        <v>68</v>
      </c>
      <c r="D210" s="7">
        <v>982</v>
      </c>
      <c r="E210" s="5">
        <v>37.159999999999997</v>
      </c>
      <c r="F210" s="5" t="s">
        <v>10</v>
      </c>
      <c r="G210" s="5">
        <v>21.26</v>
      </c>
      <c r="H210" s="5" t="s">
        <v>10</v>
      </c>
      <c r="I210" s="5">
        <v>27.71</v>
      </c>
      <c r="J210" s="5">
        <v>0.97</v>
      </c>
      <c r="K210" s="5">
        <v>5.39</v>
      </c>
      <c r="L210" s="5">
        <v>6.13</v>
      </c>
      <c r="M210" s="4" t="s">
        <v>10</v>
      </c>
      <c r="N210" s="5">
        <v>98.62</v>
      </c>
      <c r="O210" s="5">
        <v>2.9630000000000001</v>
      </c>
      <c r="P210" s="5" t="s">
        <v>10</v>
      </c>
      <c r="Q210" s="5">
        <v>1.998</v>
      </c>
      <c r="R210" s="5" t="s">
        <v>10</v>
      </c>
      <c r="S210" s="5">
        <v>1.8480000000000001</v>
      </c>
      <c r="T210" s="5">
        <v>6.6000000000000003E-2</v>
      </c>
      <c r="U210" s="5">
        <v>0.64100000000000001</v>
      </c>
      <c r="V210" s="5">
        <v>0.52400000000000002</v>
      </c>
      <c r="W210" s="5" t="s">
        <v>10</v>
      </c>
      <c r="X210" s="5">
        <v>8.0380000000000003</v>
      </c>
      <c r="Y210" s="5">
        <v>2.9489999999999998</v>
      </c>
      <c r="Z210" s="5" t="s">
        <v>10</v>
      </c>
      <c r="AA210" s="5">
        <v>1.988</v>
      </c>
      <c r="AB210" s="5" t="s">
        <v>10</v>
      </c>
      <c r="AC210" s="5">
        <v>1.7250000000000001</v>
      </c>
      <c r="AD210" s="5">
        <v>0.114</v>
      </c>
      <c r="AE210" s="5">
        <v>6.5000000000000002E-2</v>
      </c>
      <c r="AF210" s="5">
        <v>0.63800000000000001</v>
      </c>
      <c r="AG210" s="5">
        <v>0.52100000000000002</v>
      </c>
      <c r="AH210" s="5" t="s">
        <v>10</v>
      </c>
      <c r="AI210" s="5">
        <v>8</v>
      </c>
      <c r="AJ210" s="5" t="s">
        <v>10</v>
      </c>
      <c r="AK210" s="5">
        <f t="shared" si="9"/>
        <v>60.698541878602917</v>
      </c>
      <c r="AL210" s="5">
        <f t="shared" si="10"/>
        <v>21.634452356731096</v>
      </c>
      <c r="AM210" s="5">
        <f t="shared" si="11"/>
        <v>17.667005764665987</v>
      </c>
    </row>
    <row r="211" spans="1:39" ht="15.75">
      <c r="A211" s="7" t="s">
        <v>2</v>
      </c>
      <c r="B211" s="7" t="s">
        <v>38</v>
      </c>
      <c r="C211" s="7">
        <v>68</v>
      </c>
      <c r="D211" s="7">
        <v>983</v>
      </c>
      <c r="E211" s="5">
        <v>36.880000000000003</v>
      </c>
      <c r="F211" s="5" t="s">
        <v>10</v>
      </c>
      <c r="G211" s="5">
        <v>20.94</v>
      </c>
      <c r="H211" s="5" t="s">
        <v>10</v>
      </c>
      <c r="I211" s="5">
        <v>26.41</v>
      </c>
      <c r="J211" s="5">
        <v>0.8</v>
      </c>
      <c r="K211" s="5">
        <v>5.52</v>
      </c>
      <c r="L211" s="5">
        <v>6.43</v>
      </c>
      <c r="M211" s="4" t="s">
        <v>10</v>
      </c>
      <c r="N211" s="5">
        <v>96.98</v>
      </c>
      <c r="O211" s="5">
        <v>2.9769999999999999</v>
      </c>
      <c r="P211" s="5" t="s">
        <v>10</v>
      </c>
      <c r="Q211" s="5">
        <v>1.992</v>
      </c>
      <c r="R211" s="5" t="s">
        <v>10</v>
      </c>
      <c r="S211" s="5">
        <v>1.7829999999999999</v>
      </c>
      <c r="T211" s="5">
        <v>5.5E-2</v>
      </c>
      <c r="U211" s="5">
        <v>0.66400000000000003</v>
      </c>
      <c r="V211" s="5">
        <v>0.55600000000000005</v>
      </c>
      <c r="W211" s="5" t="s">
        <v>10</v>
      </c>
      <c r="X211" s="5">
        <v>8.0269999999999992</v>
      </c>
      <c r="Y211" s="5">
        <v>2.9670000000000001</v>
      </c>
      <c r="Z211" s="5" t="s">
        <v>10</v>
      </c>
      <c r="AA211" s="5">
        <v>1.9850000000000001</v>
      </c>
      <c r="AB211" s="5" t="s">
        <v>10</v>
      </c>
      <c r="AC211" s="5">
        <v>1.696</v>
      </c>
      <c r="AD211" s="5">
        <v>8.1000000000000003E-2</v>
      </c>
      <c r="AE211" s="5">
        <v>5.5E-2</v>
      </c>
      <c r="AF211" s="5">
        <v>0.66200000000000003</v>
      </c>
      <c r="AG211" s="5">
        <v>0.55400000000000005</v>
      </c>
      <c r="AH211" s="5" t="s">
        <v>10</v>
      </c>
      <c r="AI211" s="5">
        <v>8</v>
      </c>
      <c r="AJ211" s="5" t="s">
        <v>10</v>
      </c>
      <c r="AK211" s="5">
        <f t="shared" si="9"/>
        <v>59.015840916750925</v>
      </c>
      <c r="AL211" s="5">
        <f t="shared" si="10"/>
        <v>22.312099764071455</v>
      </c>
      <c r="AM211" s="5">
        <f t="shared" si="11"/>
        <v>18.67205931917762</v>
      </c>
    </row>
    <row r="212" spans="1:39" ht="15.75">
      <c r="A212" s="7" t="s">
        <v>2</v>
      </c>
      <c r="B212" s="7" t="s">
        <v>38</v>
      </c>
      <c r="C212" s="7">
        <v>68</v>
      </c>
      <c r="D212" s="7">
        <v>984</v>
      </c>
      <c r="E212" s="5">
        <v>36.520000000000003</v>
      </c>
      <c r="F212" s="5" t="s">
        <v>10</v>
      </c>
      <c r="G212" s="5">
        <v>20.45</v>
      </c>
      <c r="H212" s="5" t="s">
        <v>10</v>
      </c>
      <c r="I212" s="5">
        <v>25.75</v>
      </c>
      <c r="J212" s="5">
        <v>0.48</v>
      </c>
      <c r="K212" s="5">
        <v>5.87</v>
      </c>
      <c r="L212" s="5">
        <v>6.21</v>
      </c>
      <c r="M212" s="4" t="s">
        <v>10</v>
      </c>
      <c r="N212" s="5">
        <v>95.28</v>
      </c>
      <c r="O212" s="5">
        <v>2.9910000000000001</v>
      </c>
      <c r="P212" s="5" t="s">
        <v>10</v>
      </c>
      <c r="Q212" s="5">
        <v>1.974</v>
      </c>
      <c r="R212" s="5" t="s">
        <v>10</v>
      </c>
      <c r="S212" s="5">
        <v>1.7629999999999999</v>
      </c>
      <c r="T212" s="5">
        <v>3.3000000000000002E-2</v>
      </c>
      <c r="U212" s="5">
        <v>0.71699999999999997</v>
      </c>
      <c r="V212" s="5">
        <v>0.54500000000000004</v>
      </c>
      <c r="W212" s="5" t="s">
        <v>10</v>
      </c>
      <c r="X212" s="5">
        <v>8.0229999999999997</v>
      </c>
      <c r="Y212" s="5">
        <v>2.9820000000000002</v>
      </c>
      <c r="Z212" s="5" t="s">
        <v>10</v>
      </c>
      <c r="AA212" s="5">
        <v>1.968</v>
      </c>
      <c r="AB212" s="5" t="s">
        <v>10</v>
      </c>
      <c r="AC212" s="5">
        <v>1.6910000000000001</v>
      </c>
      <c r="AD212" s="5">
        <v>6.7000000000000004E-2</v>
      </c>
      <c r="AE212" s="5">
        <v>3.3000000000000002E-2</v>
      </c>
      <c r="AF212" s="5">
        <v>0.71499999999999997</v>
      </c>
      <c r="AG212" s="5">
        <v>0.54300000000000004</v>
      </c>
      <c r="AH212" s="5" t="s">
        <v>10</v>
      </c>
      <c r="AI212" s="5">
        <v>8</v>
      </c>
      <c r="AJ212" s="5" t="s">
        <v>10</v>
      </c>
      <c r="AK212" s="5">
        <f t="shared" si="9"/>
        <v>57.813547954393016</v>
      </c>
      <c r="AL212" s="5">
        <f t="shared" si="10"/>
        <v>23.977196512407779</v>
      </c>
      <c r="AM212" s="5">
        <f t="shared" si="11"/>
        <v>18.209255533199212</v>
      </c>
    </row>
    <row r="213" spans="1:39" ht="15.75">
      <c r="A213" s="7" t="s">
        <v>2</v>
      </c>
      <c r="B213" s="7" t="s">
        <v>38</v>
      </c>
      <c r="C213" s="7">
        <v>68</v>
      </c>
      <c r="D213" s="7">
        <v>985</v>
      </c>
      <c r="E213" s="5">
        <v>35.49</v>
      </c>
      <c r="F213" s="5" t="s">
        <v>10</v>
      </c>
      <c r="G213" s="5">
        <v>20.28</v>
      </c>
      <c r="H213" s="5" t="s">
        <v>10</v>
      </c>
      <c r="I213" s="5">
        <v>25.31</v>
      </c>
      <c r="J213" s="5">
        <v>0.53</v>
      </c>
      <c r="K213" s="5">
        <v>6.05</v>
      </c>
      <c r="L213" s="5">
        <v>5.91</v>
      </c>
      <c r="M213" s="4" t="s">
        <v>10</v>
      </c>
      <c r="N213" s="5">
        <v>93.57</v>
      </c>
      <c r="O213" s="5">
        <v>2.9620000000000002</v>
      </c>
      <c r="P213" s="5" t="s">
        <v>10</v>
      </c>
      <c r="Q213" s="5">
        <v>1.9950000000000001</v>
      </c>
      <c r="R213" s="5" t="s">
        <v>10</v>
      </c>
      <c r="S213" s="5">
        <v>1.766</v>
      </c>
      <c r="T213" s="5">
        <v>3.6999999999999998E-2</v>
      </c>
      <c r="U213" s="5">
        <v>0.753</v>
      </c>
      <c r="V213" s="5">
        <v>0.52800000000000002</v>
      </c>
      <c r="W213" s="5" t="s">
        <v>10</v>
      </c>
      <c r="X213" s="5">
        <v>8.0410000000000004</v>
      </c>
      <c r="Y213" s="5">
        <v>2.9460000000000002</v>
      </c>
      <c r="Z213" s="5" t="s">
        <v>10</v>
      </c>
      <c r="AA213" s="5">
        <v>1.984</v>
      </c>
      <c r="AB213" s="5" t="s">
        <v>10</v>
      </c>
      <c r="AC213" s="5">
        <v>1.635</v>
      </c>
      <c r="AD213" s="5">
        <v>0.123</v>
      </c>
      <c r="AE213" s="5">
        <v>3.6999999999999998E-2</v>
      </c>
      <c r="AF213" s="5">
        <v>0.749</v>
      </c>
      <c r="AG213" s="5">
        <v>0.52600000000000002</v>
      </c>
      <c r="AH213" s="5" t="s">
        <v>10</v>
      </c>
      <c r="AI213" s="5">
        <v>8</v>
      </c>
      <c r="AJ213" s="5" t="s">
        <v>10</v>
      </c>
      <c r="AK213" s="5">
        <f t="shared" si="9"/>
        <v>56.735663386494736</v>
      </c>
      <c r="AL213" s="5">
        <f t="shared" si="10"/>
        <v>25.415676959619955</v>
      </c>
      <c r="AM213" s="5">
        <f t="shared" si="11"/>
        <v>17.848659653885306</v>
      </c>
    </row>
    <row r="214" spans="1:39" ht="15.75">
      <c r="A214" s="7" t="s">
        <v>2</v>
      </c>
      <c r="B214" s="7" t="s">
        <v>38</v>
      </c>
      <c r="C214" s="7">
        <v>68</v>
      </c>
      <c r="D214" s="7">
        <v>986</v>
      </c>
      <c r="E214" s="5">
        <v>34.81</v>
      </c>
      <c r="F214" s="5" t="s">
        <v>10</v>
      </c>
      <c r="G214" s="5">
        <v>19.8</v>
      </c>
      <c r="H214" s="5" t="s">
        <v>10</v>
      </c>
      <c r="I214" s="5">
        <v>26.07</v>
      </c>
      <c r="J214" s="5">
        <v>0.75</v>
      </c>
      <c r="K214" s="5">
        <v>5.62</v>
      </c>
      <c r="L214" s="5">
        <v>5.38</v>
      </c>
      <c r="M214" s="4" t="s">
        <v>10</v>
      </c>
      <c r="N214" s="5">
        <v>92.43</v>
      </c>
      <c r="O214" s="5">
        <v>2.9580000000000002</v>
      </c>
      <c r="P214" s="5" t="s">
        <v>10</v>
      </c>
      <c r="Q214" s="5">
        <v>1.9830000000000001</v>
      </c>
      <c r="R214" s="5" t="s">
        <v>10</v>
      </c>
      <c r="S214" s="5">
        <v>1.853</v>
      </c>
      <c r="T214" s="5">
        <v>5.3999999999999999E-2</v>
      </c>
      <c r="U214" s="5">
        <v>0.71199999999999997</v>
      </c>
      <c r="V214" s="5">
        <v>0.49</v>
      </c>
      <c r="W214" s="5" t="s">
        <v>10</v>
      </c>
      <c r="X214" s="5">
        <v>8.0500000000000007</v>
      </c>
      <c r="Y214" s="5">
        <v>2.94</v>
      </c>
      <c r="Z214" s="5" t="s">
        <v>10</v>
      </c>
      <c r="AA214" s="5">
        <v>1.9710000000000001</v>
      </c>
      <c r="AB214" s="5" t="s">
        <v>10</v>
      </c>
      <c r="AC214" s="5">
        <v>1.6919999999999999</v>
      </c>
      <c r="AD214" s="5">
        <v>0.14899999999999999</v>
      </c>
      <c r="AE214" s="5">
        <v>5.3999999999999999E-2</v>
      </c>
      <c r="AF214" s="5">
        <v>0.70799999999999996</v>
      </c>
      <c r="AG214" s="5">
        <v>0.48699999999999999</v>
      </c>
      <c r="AH214" s="5" t="s">
        <v>10</v>
      </c>
      <c r="AI214" s="5">
        <v>8</v>
      </c>
      <c r="AJ214" s="5" t="s">
        <v>10</v>
      </c>
      <c r="AK214" s="5">
        <f t="shared" si="9"/>
        <v>59.367562053723219</v>
      </c>
      <c r="AL214" s="5">
        <f t="shared" si="10"/>
        <v>24.0734444066644</v>
      </c>
      <c r="AM214" s="5">
        <f t="shared" si="11"/>
        <v>16.558993539612374</v>
      </c>
    </row>
    <row r="215" spans="1:39" ht="15.75">
      <c r="A215" s="7" t="s">
        <v>2</v>
      </c>
      <c r="B215" s="7" t="s">
        <v>38</v>
      </c>
      <c r="C215" s="7">
        <v>68</v>
      </c>
      <c r="D215" s="7">
        <v>987</v>
      </c>
      <c r="E215" s="5">
        <v>34.229999999999997</v>
      </c>
      <c r="F215" s="5" t="s">
        <v>10</v>
      </c>
      <c r="G215" s="5">
        <v>19.149999999999999</v>
      </c>
      <c r="H215" s="5" t="s">
        <v>10</v>
      </c>
      <c r="I215" s="5">
        <v>26.56</v>
      </c>
      <c r="J215" s="5">
        <v>1.31</v>
      </c>
      <c r="K215" s="5">
        <v>5.0599999999999996</v>
      </c>
      <c r="L215" s="5">
        <v>4.72</v>
      </c>
      <c r="M215" s="4" t="s">
        <v>10</v>
      </c>
      <c r="N215" s="5">
        <v>91.03</v>
      </c>
      <c r="O215" s="5">
        <v>2.9710000000000001</v>
      </c>
      <c r="P215" s="5" t="s">
        <v>10</v>
      </c>
      <c r="Q215" s="5">
        <v>1.9590000000000001</v>
      </c>
      <c r="R215" s="5" t="s">
        <v>10</v>
      </c>
      <c r="S215" s="5">
        <v>1.9279999999999999</v>
      </c>
      <c r="T215" s="5">
        <v>9.6000000000000002E-2</v>
      </c>
      <c r="U215" s="5">
        <v>0.65500000000000003</v>
      </c>
      <c r="V215" s="5">
        <v>0.439</v>
      </c>
      <c r="W215" s="5" t="s">
        <v>10</v>
      </c>
      <c r="X215" s="5">
        <v>8.0489999999999995</v>
      </c>
      <c r="Y215" s="5">
        <v>2.9529999999999998</v>
      </c>
      <c r="Z215" s="5" t="s">
        <v>10</v>
      </c>
      <c r="AA215" s="5">
        <v>1.9470000000000001</v>
      </c>
      <c r="AB215" s="5" t="s">
        <v>10</v>
      </c>
      <c r="AC215" s="5">
        <v>1.77</v>
      </c>
      <c r="AD215" s="5">
        <v>0.14599999999999999</v>
      </c>
      <c r="AE215" s="5">
        <v>9.6000000000000002E-2</v>
      </c>
      <c r="AF215" s="5">
        <v>0.65100000000000002</v>
      </c>
      <c r="AG215" s="5">
        <v>0.436</v>
      </c>
      <c r="AH215" s="5" t="s">
        <v>10</v>
      </c>
      <c r="AI215" s="5">
        <v>8</v>
      </c>
      <c r="AJ215" s="5" t="s">
        <v>10</v>
      </c>
      <c r="AK215" s="5">
        <f t="shared" si="9"/>
        <v>63.189976295292915</v>
      </c>
      <c r="AL215" s="5">
        <f t="shared" si="10"/>
        <v>22.045377582119876</v>
      </c>
      <c r="AM215" s="5">
        <f t="shared" si="11"/>
        <v>14.764646122587209</v>
      </c>
    </row>
    <row r="216" spans="1:39" ht="15.75">
      <c r="A216" s="7" t="s">
        <v>2</v>
      </c>
      <c r="B216" s="7" t="s">
        <v>38</v>
      </c>
      <c r="C216" s="7">
        <v>69</v>
      </c>
      <c r="D216" s="7">
        <v>992</v>
      </c>
      <c r="E216" s="5">
        <v>35.11</v>
      </c>
      <c r="F216" s="5" t="s">
        <v>10</v>
      </c>
      <c r="G216" s="5">
        <v>20.13</v>
      </c>
      <c r="H216" s="5" t="s">
        <v>10</v>
      </c>
      <c r="I216" s="5">
        <v>29.15</v>
      </c>
      <c r="J216" s="5">
        <v>1.31</v>
      </c>
      <c r="K216" s="5">
        <v>4.8099999999999996</v>
      </c>
      <c r="L216" s="5">
        <v>4.0999999999999996</v>
      </c>
      <c r="M216" s="4" t="s">
        <v>10</v>
      </c>
      <c r="N216" s="5">
        <v>94.61</v>
      </c>
      <c r="O216" s="5">
        <v>2.9489999999999998</v>
      </c>
      <c r="P216" s="5" t="s">
        <v>10</v>
      </c>
      <c r="Q216" s="5">
        <v>1.9930000000000001</v>
      </c>
      <c r="R216" s="5" t="s">
        <v>10</v>
      </c>
      <c r="S216" s="5">
        <v>2.048</v>
      </c>
      <c r="T216" s="5">
        <v>9.2999999999999999E-2</v>
      </c>
      <c r="U216" s="5">
        <v>0.60199999999999998</v>
      </c>
      <c r="V216" s="5">
        <v>0.36899999999999999</v>
      </c>
      <c r="W216" s="5" t="s">
        <v>10</v>
      </c>
      <c r="X216" s="5">
        <v>8.0540000000000003</v>
      </c>
      <c r="Y216" s="5">
        <v>2.9289999999999998</v>
      </c>
      <c r="Z216" s="5" t="s">
        <v>10</v>
      </c>
      <c r="AA216" s="5">
        <v>1.9790000000000001</v>
      </c>
      <c r="AB216" s="5" t="s">
        <v>10</v>
      </c>
      <c r="AC216" s="5">
        <v>1.8720000000000001</v>
      </c>
      <c r="AD216" s="5">
        <v>0.16200000000000001</v>
      </c>
      <c r="AE216" s="5">
        <v>9.2999999999999999E-2</v>
      </c>
      <c r="AF216" s="5">
        <v>0.59799999999999998</v>
      </c>
      <c r="AG216" s="5">
        <v>0.36699999999999999</v>
      </c>
      <c r="AH216" s="5" t="s">
        <v>10</v>
      </c>
      <c r="AI216" s="5">
        <v>8</v>
      </c>
      <c r="AJ216" s="5" t="s">
        <v>10</v>
      </c>
      <c r="AK216" s="5">
        <f t="shared" si="9"/>
        <v>67.064846416382252</v>
      </c>
      <c r="AL216" s="5">
        <f t="shared" si="10"/>
        <v>20.409556313993171</v>
      </c>
      <c r="AM216" s="5">
        <f t="shared" si="11"/>
        <v>12.525597269624569</v>
      </c>
    </row>
    <row r="217" spans="1:39" ht="15.75">
      <c r="A217" s="7" t="s">
        <v>2</v>
      </c>
      <c r="B217" s="7" t="s">
        <v>38</v>
      </c>
      <c r="C217" s="7">
        <v>70</v>
      </c>
      <c r="D217" s="7">
        <v>1001</v>
      </c>
      <c r="E217" s="5">
        <v>37.520000000000003</v>
      </c>
      <c r="F217" s="5" t="s">
        <v>10</v>
      </c>
      <c r="G217" s="5">
        <v>21.58</v>
      </c>
      <c r="H217" s="5" t="s">
        <v>10</v>
      </c>
      <c r="I217" s="5">
        <v>28.65</v>
      </c>
      <c r="J217" s="5">
        <v>1.1000000000000001</v>
      </c>
      <c r="K217" s="5">
        <v>5.9</v>
      </c>
      <c r="L217" s="5">
        <v>4.7</v>
      </c>
      <c r="M217" s="4" t="s">
        <v>10</v>
      </c>
      <c r="N217" s="5">
        <v>99.45</v>
      </c>
      <c r="O217" s="5">
        <v>2.964</v>
      </c>
      <c r="P217" s="5" t="s">
        <v>10</v>
      </c>
      <c r="Q217" s="5">
        <v>2.0089999999999999</v>
      </c>
      <c r="R217" s="5" t="s">
        <v>10</v>
      </c>
      <c r="S217" s="5">
        <v>1.893</v>
      </c>
      <c r="T217" s="5">
        <v>7.3999999999999996E-2</v>
      </c>
      <c r="U217" s="5">
        <v>0.69499999999999995</v>
      </c>
      <c r="V217" s="5">
        <v>0.39800000000000002</v>
      </c>
      <c r="W217" s="5" t="s">
        <v>10</v>
      </c>
      <c r="X217" s="5">
        <v>8.032</v>
      </c>
      <c r="Y217" s="5">
        <v>2.952</v>
      </c>
      <c r="Z217" s="5" t="s">
        <v>10</v>
      </c>
      <c r="AA217" s="5">
        <v>2.0009999999999999</v>
      </c>
      <c r="AB217" s="5" t="s">
        <v>10</v>
      </c>
      <c r="AC217" s="5">
        <v>1.7909999999999999</v>
      </c>
      <c r="AD217" s="5">
        <v>9.5000000000000001E-2</v>
      </c>
      <c r="AE217" s="5">
        <v>7.2999999999999995E-2</v>
      </c>
      <c r="AF217" s="5">
        <v>0.69199999999999995</v>
      </c>
      <c r="AG217" s="5">
        <v>0.39600000000000002</v>
      </c>
      <c r="AH217" s="5" t="s">
        <v>10</v>
      </c>
      <c r="AI217" s="5">
        <v>8</v>
      </c>
      <c r="AJ217" s="5" t="s">
        <v>10</v>
      </c>
      <c r="AK217" s="5">
        <f t="shared" si="9"/>
        <v>63.143631436314365</v>
      </c>
      <c r="AL217" s="5">
        <f t="shared" si="10"/>
        <v>23.441734417344172</v>
      </c>
      <c r="AM217" s="5">
        <f t="shared" si="11"/>
        <v>13.414634146341456</v>
      </c>
    </row>
    <row r="218" spans="1:39" ht="15.75">
      <c r="A218" s="7" t="s">
        <v>2</v>
      </c>
      <c r="B218" s="7" t="s">
        <v>38</v>
      </c>
      <c r="C218" s="7">
        <v>70</v>
      </c>
      <c r="D218" s="7">
        <v>1002</v>
      </c>
      <c r="E218" s="5">
        <v>37.14</v>
      </c>
      <c r="F218" s="5" t="s">
        <v>10</v>
      </c>
      <c r="G218" s="5">
        <v>21.26</v>
      </c>
      <c r="H218" s="5" t="s">
        <v>10</v>
      </c>
      <c r="I218" s="5">
        <v>28.22</v>
      </c>
      <c r="J218" s="5">
        <v>1.17</v>
      </c>
      <c r="K218" s="5">
        <v>5.88</v>
      </c>
      <c r="L218" s="5">
        <v>4.7</v>
      </c>
      <c r="M218" s="4" t="s">
        <v>10</v>
      </c>
      <c r="N218" s="5">
        <v>98.37</v>
      </c>
      <c r="O218" s="5">
        <v>2.9660000000000002</v>
      </c>
      <c r="P218" s="5" t="s">
        <v>10</v>
      </c>
      <c r="Q218" s="5">
        <v>2.0009999999999999</v>
      </c>
      <c r="R218" s="5" t="s">
        <v>10</v>
      </c>
      <c r="S218" s="5">
        <v>1.885</v>
      </c>
      <c r="T218" s="5">
        <v>7.9000000000000001E-2</v>
      </c>
      <c r="U218" s="5">
        <v>0.7</v>
      </c>
      <c r="V218" s="5">
        <v>0.40200000000000002</v>
      </c>
      <c r="W218" s="5" t="s">
        <v>10</v>
      </c>
      <c r="X218" s="5">
        <v>8.0329999999999995</v>
      </c>
      <c r="Y218" s="5">
        <v>2.9540000000000002</v>
      </c>
      <c r="Z218" s="5" t="s">
        <v>10</v>
      </c>
      <c r="AA218" s="5">
        <v>1.9930000000000001</v>
      </c>
      <c r="AB218" s="5" t="s">
        <v>10</v>
      </c>
      <c r="AC218" s="5">
        <v>1.7769999999999999</v>
      </c>
      <c r="AD218" s="5">
        <v>0.1</v>
      </c>
      <c r="AE218" s="5">
        <v>7.9000000000000001E-2</v>
      </c>
      <c r="AF218" s="5">
        <v>0.69699999999999995</v>
      </c>
      <c r="AG218" s="5">
        <v>0.40100000000000002</v>
      </c>
      <c r="AH218" s="5" t="s">
        <v>10</v>
      </c>
      <c r="AI218" s="5">
        <v>8</v>
      </c>
      <c r="AJ218" s="5" t="s">
        <v>10</v>
      </c>
      <c r="AK218" s="5">
        <f t="shared" si="9"/>
        <v>62.83006093432634</v>
      </c>
      <c r="AL218" s="5">
        <f t="shared" si="10"/>
        <v>23.595125253893027</v>
      </c>
      <c r="AM218" s="5">
        <f t="shared" si="11"/>
        <v>13.574813811780629</v>
      </c>
    </row>
    <row r="219" spans="1:39" ht="15.75">
      <c r="A219" s="7" t="s">
        <v>2</v>
      </c>
      <c r="B219" s="7" t="s">
        <v>38</v>
      </c>
      <c r="C219" s="7">
        <v>70</v>
      </c>
      <c r="D219" s="7">
        <v>1003</v>
      </c>
      <c r="E219" s="5">
        <v>37.36</v>
      </c>
      <c r="F219" s="5" t="s">
        <v>10</v>
      </c>
      <c r="G219" s="5">
        <v>21.2</v>
      </c>
      <c r="H219" s="5" t="s">
        <v>10</v>
      </c>
      <c r="I219" s="5">
        <v>26.65</v>
      </c>
      <c r="J219" s="5">
        <v>0.79</v>
      </c>
      <c r="K219" s="5">
        <v>5.63</v>
      </c>
      <c r="L219" s="5">
        <v>6.5</v>
      </c>
      <c r="M219" s="4" t="s">
        <v>10</v>
      </c>
      <c r="N219" s="5">
        <v>98.13</v>
      </c>
      <c r="O219" s="5">
        <v>2.9790000000000001</v>
      </c>
      <c r="P219" s="5" t="s">
        <v>10</v>
      </c>
      <c r="Q219" s="5">
        <v>1.992</v>
      </c>
      <c r="R219" s="5" t="s">
        <v>10</v>
      </c>
      <c r="S219" s="5">
        <v>1.7769999999999999</v>
      </c>
      <c r="T219" s="5">
        <v>5.2999999999999999E-2</v>
      </c>
      <c r="U219" s="5">
        <v>0.66900000000000004</v>
      </c>
      <c r="V219" s="5">
        <v>0.55500000000000005</v>
      </c>
      <c r="W219" s="5" t="s">
        <v>10</v>
      </c>
      <c r="X219" s="5">
        <v>8.0250000000000004</v>
      </c>
      <c r="Y219" s="5">
        <v>2.9689999999999999</v>
      </c>
      <c r="Z219" s="5" t="s">
        <v>10</v>
      </c>
      <c r="AA219" s="5">
        <v>1.986</v>
      </c>
      <c r="AB219" s="5" t="s">
        <v>10</v>
      </c>
      <c r="AC219" s="5">
        <v>1.6950000000000001</v>
      </c>
      <c r="AD219" s="5">
        <v>7.5999999999999998E-2</v>
      </c>
      <c r="AE219" s="5">
        <v>5.2999999999999999E-2</v>
      </c>
      <c r="AF219" s="5">
        <v>0.66700000000000004</v>
      </c>
      <c r="AG219" s="5">
        <v>0.55400000000000005</v>
      </c>
      <c r="AH219" s="5" t="s">
        <v>10</v>
      </c>
      <c r="AI219" s="5">
        <v>8</v>
      </c>
      <c r="AJ219" s="5" t="s">
        <v>10</v>
      </c>
      <c r="AK219" s="5">
        <f t="shared" si="9"/>
        <v>58.875042101717746</v>
      </c>
      <c r="AL219" s="5">
        <f t="shared" si="10"/>
        <v>22.465476591444929</v>
      </c>
      <c r="AM219" s="5">
        <f t="shared" si="11"/>
        <v>18.659481306837321</v>
      </c>
    </row>
    <row r="220" spans="1:39" ht="15.75">
      <c r="A220" s="7" t="s">
        <v>2</v>
      </c>
      <c r="B220" s="7" t="s">
        <v>38</v>
      </c>
      <c r="C220" s="7">
        <v>70</v>
      </c>
      <c r="D220" s="7">
        <v>1004</v>
      </c>
      <c r="E220" s="5">
        <v>37.42</v>
      </c>
      <c r="F220" s="5" t="s">
        <v>10</v>
      </c>
      <c r="G220" s="5">
        <v>21.34</v>
      </c>
      <c r="H220" s="5" t="s">
        <v>10</v>
      </c>
      <c r="I220" s="5">
        <v>25.04</v>
      </c>
      <c r="J220" s="5">
        <v>0.48</v>
      </c>
      <c r="K220" s="5">
        <v>6.5</v>
      </c>
      <c r="L220" s="5">
        <v>6.83</v>
      </c>
      <c r="M220" s="4" t="s">
        <v>10</v>
      </c>
      <c r="N220" s="5">
        <v>97.61</v>
      </c>
      <c r="O220" s="5">
        <v>2.9750000000000001</v>
      </c>
      <c r="P220" s="5" t="s">
        <v>10</v>
      </c>
      <c r="Q220" s="5">
        <v>2</v>
      </c>
      <c r="R220" s="5" t="s">
        <v>10</v>
      </c>
      <c r="S220" s="5">
        <v>1.665</v>
      </c>
      <c r="T220" s="5">
        <v>3.2000000000000001E-2</v>
      </c>
      <c r="U220" s="5">
        <v>0.77</v>
      </c>
      <c r="V220" s="5">
        <v>0.58199999999999996</v>
      </c>
      <c r="W220" s="5" t="s">
        <v>10</v>
      </c>
      <c r="X220" s="5">
        <v>8.0250000000000004</v>
      </c>
      <c r="Y220" s="5">
        <v>2.9660000000000002</v>
      </c>
      <c r="Z220" s="5" t="s">
        <v>10</v>
      </c>
      <c r="AA220" s="5">
        <v>1.994</v>
      </c>
      <c r="AB220" s="5" t="s">
        <v>10</v>
      </c>
      <c r="AC220" s="5">
        <v>1.5860000000000001</v>
      </c>
      <c r="AD220" s="5">
        <v>7.3999999999999996E-2</v>
      </c>
      <c r="AE220" s="5">
        <v>3.2000000000000001E-2</v>
      </c>
      <c r="AF220" s="5">
        <v>0.76800000000000002</v>
      </c>
      <c r="AG220" s="5">
        <v>0.57999999999999996</v>
      </c>
      <c r="AH220" s="5" t="s">
        <v>10</v>
      </c>
      <c r="AI220" s="5">
        <v>8</v>
      </c>
      <c r="AJ220" s="5" t="s">
        <v>10</v>
      </c>
      <c r="AK220" s="5">
        <f t="shared" si="9"/>
        <v>54.551584625758601</v>
      </c>
      <c r="AL220" s="5">
        <f t="shared" si="10"/>
        <v>25.893459204315576</v>
      </c>
      <c r="AM220" s="5">
        <f t="shared" si="11"/>
        <v>19.554956169925816</v>
      </c>
    </row>
    <row r="221" spans="1:39" ht="15.75">
      <c r="A221" s="7" t="s">
        <v>2</v>
      </c>
      <c r="B221" s="7" t="s">
        <v>38</v>
      </c>
      <c r="C221" s="7">
        <v>70</v>
      </c>
      <c r="D221" s="7">
        <v>1005</v>
      </c>
      <c r="E221" s="5">
        <v>37.54</v>
      </c>
      <c r="F221" s="5" t="s">
        <v>10</v>
      </c>
      <c r="G221" s="5">
        <v>20.91</v>
      </c>
      <c r="H221" s="5" t="s">
        <v>10</v>
      </c>
      <c r="I221" s="5">
        <v>24.72</v>
      </c>
      <c r="J221" s="5">
        <v>0.57999999999999996</v>
      </c>
      <c r="K221" s="5">
        <v>6.46</v>
      </c>
      <c r="L221" s="5">
        <v>7.14</v>
      </c>
      <c r="M221" s="4" t="s">
        <v>10</v>
      </c>
      <c r="N221" s="5">
        <v>97.35</v>
      </c>
      <c r="O221" s="5">
        <v>2.9929999999999999</v>
      </c>
      <c r="P221" s="5" t="s">
        <v>10</v>
      </c>
      <c r="Q221" s="5">
        <v>1.9650000000000001</v>
      </c>
      <c r="R221" s="5" t="s">
        <v>10</v>
      </c>
      <c r="S221" s="5">
        <v>1.6479999999999999</v>
      </c>
      <c r="T221" s="5">
        <v>3.9E-2</v>
      </c>
      <c r="U221" s="5">
        <v>0.76800000000000002</v>
      </c>
      <c r="V221" s="5">
        <v>0.61</v>
      </c>
      <c r="W221" s="5" t="s">
        <v>10</v>
      </c>
      <c r="X221" s="5">
        <v>8.0239999999999991</v>
      </c>
      <c r="Y221" s="5">
        <v>2.984</v>
      </c>
      <c r="Z221" s="5" t="s">
        <v>10</v>
      </c>
      <c r="AA221" s="5">
        <v>1.9590000000000001</v>
      </c>
      <c r="AB221" s="5" t="s">
        <v>10</v>
      </c>
      <c r="AC221" s="5">
        <v>1.5720000000000001</v>
      </c>
      <c r="AD221" s="5">
        <v>7.1999999999999995E-2</v>
      </c>
      <c r="AE221" s="5">
        <v>3.9E-2</v>
      </c>
      <c r="AF221" s="5">
        <v>0.76600000000000001</v>
      </c>
      <c r="AG221" s="5">
        <v>0.60799999999999998</v>
      </c>
      <c r="AH221" s="5" t="s">
        <v>10</v>
      </c>
      <c r="AI221" s="5">
        <v>8</v>
      </c>
      <c r="AJ221" s="5" t="s">
        <v>10</v>
      </c>
      <c r="AK221" s="5">
        <f t="shared" si="9"/>
        <v>53.969849246231163</v>
      </c>
      <c r="AL221" s="5">
        <f t="shared" si="10"/>
        <v>25.661641541038527</v>
      </c>
      <c r="AM221" s="5">
        <f t="shared" si="11"/>
        <v>20.368509212730316</v>
      </c>
    </row>
    <row r="222" spans="1:39" ht="15.75">
      <c r="A222" s="7" t="s">
        <v>2</v>
      </c>
      <c r="B222" s="7" t="s">
        <v>38</v>
      </c>
      <c r="C222" s="7">
        <v>70</v>
      </c>
      <c r="D222" s="7">
        <v>1006</v>
      </c>
      <c r="E222" s="5">
        <v>36.94</v>
      </c>
      <c r="F222" s="5" t="s">
        <v>10</v>
      </c>
      <c r="G222" s="5">
        <v>20.92</v>
      </c>
      <c r="H222" s="5" t="s">
        <v>10</v>
      </c>
      <c r="I222" s="5">
        <v>24.86</v>
      </c>
      <c r="J222" s="5">
        <v>0.6</v>
      </c>
      <c r="K222" s="5">
        <v>6.29</v>
      </c>
      <c r="L222" s="5">
        <v>7.11</v>
      </c>
      <c r="M222" s="4" t="s">
        <v>10</v>
      </c>
      <c r="N222" s="5">
        <v>96.72</v>
      </c>
      <c r="O222" s="5">
        <v>2.972</v>
      </c>
      <c r="P222" s="5" t="s">
        <v>10</v>
      </c>
      <c r="Q222" s="5">
        <v>1.984</v>
      </c>
      <c r="R222" s="5" t="s">
        <v>10</v>
      </c>
      <c r="S222" s="5">
        <v>1.673</v>
      </c>
      <c r="T222" s="5">
        <v>4.1000000000000002E-2</v>
      </c>
      <c r="U222" s="5">
        <v>0.754</v>
      </c>
      <c r="V222" s="5">
        <v>0.61299999999999999</v>
      </c>
      <c r="W222" s="5" t="s">
        <v>10</v>
      </c>
      <c r="X222" s="5">
        <v>8.0359999999999996</v>
      </c>
      <c r="Y222" s="5">
        <v>2.9580000000000002</v>
      </c>
      <c r="Z222" s="5" t="s">
        <v>10</v>
      </c>
      <c r="AA222" s="5">
        <v>1.9750000000000001</v>
      </c>
      <c r="AB222" s="5" t="s">
        <v>10</v>
      </c>
      <c r="AC222" s="5">
        <v>1.5569999999999999</v>
      </c>
      <c r="AD222" s="5">
        <v>0.108</v>
      </c>
      <c r="AE222" s="5">
        <v>4.1000000000000002E-2</v>
      </c>
      <c r="AF222" s="5">
        <v>0.751</v>
      </c>
      <c r="AG222" s="5">
        <v>0.61</v>
      </c>
      <c r="AH222" s="5" t="s">
        <v>10</v>
      </c>
      <c r="AI222" s="5">
        <v>8</v>
      </c>
      <c r="AJ222" s="5" t="s">
        <v>10</v>
      </c>
      <c r="AK222" s="5">
        <f t="shared" si="9"/>
        <v>54.004731328151401</v>
      </c>
      <c r="AL222" s="5">
        <f t="shared" si="10"/>
        <v>25.380196012166273</v>
      </c>
      <c r="AM222" s="5">
        <f t="shared" si="11"/>
        <v>20.615072659682326</v>
      </c>
    </row>
    <row r="223" spans="1:39" ht="15.75">
      <c r="A223" s="7" t="s">
        <v>2</v>
      </c>
      <c r="B223" s="7" t="s">
        <v>38</v>
      </c>
      <c r="C223" s="7">
        <v>70</v>
      </c>
      <c r="D223" s="7">
        <v>1007</v>
      </c>
      <c r="E223" s="5">
        <v>36.590000000000003</v>
      </c>
      <c r="F223" s="5" t="s">
        <v>10</v>
      </c>
      <c r="G223" s="5">
        <v>20.93</v>
      </c>
      <c r="H223" s="5" t="s">
        <v>10</v>
      </c>
      <c r="I223" s="5">
        <v>26.01</v>
      </c>
      <c r="J223" s="5">
        <v>0.94</v>
      </c>
      <c r="K223" s="5">
        <v>5.91</v>
      </c>
      <c r="L223" s="5">
        <v>6.12</v>
      </c>
      <c r="M223" s="4" t="s">
        <v>10</v>
      </c>
      <c r="N223" s="5">
        <v>96.5</v>
      </c>
      <c r="O223" s="5">
        <v>2.9649999999999999</v>
      </c>
      <c r="P223" s="5" t="s">
        <v>10</v>
      </c>
      <c r="Q223" s="5">
        <v>1.9990000000000001</v>
      </c>
      <c r="R223" s="5" t="s">
        <v>10</v>
      </c>
      <c r="S223" s="5">
        <v>1.7629999999999999</v>
      </c>
      <c r="T223" s="5">
        <v>6.5000000000000002E-2</v>
      </c>
      <c r="U223" s="5">
        <v>0.71399999999999997</v>
      </c>
      <c r="V223" s="5">
        <v>0.53100000000000003</v>
      </c>
      <c r="W223" s="5" t="s">
        <v>10</v>
      </c>
      <c r="X223" s="5">
        <v>8.0359999999999996</v>
      </c>
      <c r="Y223" s="5">
        <v>2.952</v>
      </c>
      <c r="Z223" s="5" t="s">
        <v>10</v>
      </c>
      <c r="AA223" s="5">
        <v>1.99</v>
      </c>
      <c r="AB223" s="5" t="s">
        <v>10</v>
      </c>
      <c r="AC223" s="5">
        <v>1.6479999999999999</v>
      </c>
      <c r="AD223" s="5">
        <v>0.107</v>
      </c>
      <c r="AE223" s="5">
        <v>6.4000000000000001E-2</v>
      </c>
      <c r="AF223" s="5">
        <v>0.71099999999999997</v>
      </c>
      <c r="AG223" s="5">
        <v>0.52900000000000003</v>
      </c>
      <c r="AH223" s="5" t="s">
        <v>10</v>
      </c>
      <c r="AI223" s="5">
        <v>8</v>
      </c>
      <c r="AJ223" s="5" t="s">
        <v>10</v>
      </c>
      <c r="AK223" s="5">
        <f t="shared" si="9"/>
        <v>57.994579945799465</v>
      </c>
      <c r="AL223" s="5">
        <f t="shared" si="10"/>
        <v>24.085365853658537</v>
      </c>
      <c r="AM223" s="5">
        <f t="shared" si="11"/>
        <v>17.920054200541998</v>
      </c>
    </row>
    <row r="224" spans="1:39" ht="15.75">
      <c r="A224" s="7" t="s">
        <v>2</v>
      </c>
      <c r="B224" s="7" t="s">
        <v>38</v>
      </c>
      <c r="C224" s="7">
        <v>70</v>
      </c>
      <c r="D224" s="7">
        <v>1008</v>
      </c>
      <c r="E224" s="5">
        <v>36.450000000000003</v>
      </c>
      <c r="F224" s="5" t="s">
        <v>10</v>
      </c>
      <c r="G224" s="5">
        <v>20.39</v>
      </c>
      <c r="H224" s="5" t="s">
        <v>10</v>
      </c>
      <c r="I224" s="5">
        <v>26.42</v>
      </c>
      <c r="J224" s="5">
        <v>1.05</v>
      </c>
      <c r="K224" s="5">
        <v>5.8</v>
      </c>
      <c r="L224" s="5">
        <v>5.29</v>
      </c>
      <c r="M224" s="4" t="s">
        <v>10</v>
      </c>
      <c r="N224" s="5">
        <v>95.4</v>
      </c>
      <c r="O224" s="5">
        <v>2.9910000000000001</v>
      </c>
      <c r="P224" s="5" t="s">
        <v>10</v>
      </c>
      <c r="Q224" s="5">
        <v>1.972</v>
      </c>
      <c r="R224" s="5" t="s">
        <v>10</v>
      </c>
      <c r="S224" s="5">
        <v>1.8129999999999999</v>
      </c>
      <c r="T224" s="5">
        <v>7.2999999999999995E-2</v>
      </c>
      <c r="U224" s="5">
        <v>0.70899999999999996</v>
      </c>
      <c r="V224" s="5">
        <v>0.46500000000000002</v>
      </c>
      <c r="W224" s="5" t="s">
        <v>10</v>
      </c>
      <c r="X224" s="5">
        <v>8.0229999999999997</v>
      </c>
      <c r="Y224" s="5">
        <v>2.9820000000000002</v>
      </c>
      <c r="Z224" s="5" t="s">
        <v>10</v>
      </c>
      <c r="AA224" s="5">
        <v>1.966</v>
      </c>
      <c r="AB224" s="5" t="s">
        <v>10</v>
      </c>
      <c r="AC224" s="5">
        <v>1.738</v>
      </c>
      <c r="AD224" s="5">
        <v>6.9000000000000006E-2</v>
      </c>
      <c r="AE224" s="5">
        <v>7.2999999999999995E-2</v>
      </c>
      <c r="AF224" s="5">
        <v>0.70699999999999996</v>
      </c>
      <c r="AG224" s="5">
        <v>0.46400000000000002</v>
      </c>
      <c r="AH224" s="5" t="s">
        <v>10</v>
      </c>
      <c r="AI224" s="5">
        <v>8</v>
      </c>
      <c r="AJ224" s="5" t="s">
        <v>10</v>
      </c>
      <c r="AK224" s="5">
        <f t="shared" si="9"/>
        <v>60.73105298457412</v>
      </c>
      <c r="AL224" s="5">
        <f t="shared" si="10"/>
        <v>23.708920187793428</v>
      </c>
      <c r="AM224" s="5">
        <f t="shared" si="11"/>
        <v>15.560026827632456</v>
      </c>
    </row>
    <row r="225" spans="1:39" ht="15.75">
      <c r="A225" s="7" t="s">
        <v>2</v>
      </c>
      <c r="B225" s="7" t="s">
        <v>38</v>
      </c>
      <c r="C225" s="7">
        <v>70</v>
      </c>
      <c r="D225" s="7">
        <v>1009</v>
      </c>
      <c r="E225" s="5">
        <v>36.049999999999997</v>
      </c>
      <c r="F225" s="5" t="s">
        <v>10</v>
      </c>
      <c r="G225" s="5">
        <v>20.48</v>
      </c>
      <c r="H225" s="5" t="s">
        <v>10</v>
      </c>
      <c r="I225" s="5">
        <v>26.77</v>
      </c>
      <c r="J225" s="5">
        <v>1.1000000000000001</v>
      </c>
      <c r="K225" s="5">
        <v>5.92</v>
      </c>
      <c r="L225" s="5">
        <v>5.08</v>
      </c>
      <c r="M225" s="4" t="s">
        <v>10</v>
      </c>
      <c r="N225" s="5">
        <v>95.4</v>
      </c>
      <c r="O225" s="5">
        <v>2.9649999999999999</v>
      </c>
      <c r="P225" s="5" t="s">
        <v>10</v>
      </c>
      <c r="Q225" s="5">
        <v>1.9850000000000001</v>
      </c>
      <c r="R225" s="5" t="s">
        <v>10</v>
      </c>
      <c r="S225" s="5">
        <v>1.841</v>
      </c>
      <c r="T225" s="5">
        <v>7.6999999999999999E-2</v>
      </c>
      <c r="U225" s="5">
        <v>0.72599999999999998</v>
      </c>
      <c r="V225" s="5">
        <v>0.44800000000000001</v>
      </c>
      <c r="W225" s="5" t="s">
        <v>10</v>
      </c>
      <c r="X225" s="5">
        <v>8.0419999999999998</v>
      </c>
      <c r="Y225" s="5">
        <v>2.95</v>
      </c>
      <c r="Z225" s="5" t="s">
        <v>10</v>
      </c>
      <c r="AA225" s="5">
        <v>1.9750000000000001</v>
      </c>
      <c r="AB225" s="5" t="s">
        <v>10</v>
      </c>
      <c r="AC225" s="5">
        <v>1.706</v>
      </c>
      <c r="AD225" s="5">
        <v>0.126</v>
      </c>
      <c r="AE225" s="5">
        <v>7.5999999999999998E-2</v>
      </c>
      <c r="AF225" s="5">
        <v>0.72199999999999998</v>
      </c>
      <c r="AG225" s="5">
        <v>0.44500000000000001</v>
      </c>
      <c r="AH225" s="5" t="s">
        <v>10</v>
      </c>
      <c r="AI225" s="5">
        <v>8</v>
      </c>
      <c r="AJ225" s="5" t="s">
        <v>10</v>
      </c>
      <c r="AK225" s="5">
        <f t="shared" si="9"/>
        <v>60.427263479145473</v>
      </c>
      <c r="AL225" s="5">
        <f t="shared" si="10"/>
        <v>24.482875551034251</v>
      </c>
      <c r="AM225" s="5">
        <f t="shared" si="11"/>
        <v>15.089860969820279</v>
      </c>
    </row>
    <row r="226" spans="1:39" ht="15.75">
      <c r="A226" s="7" t="s">
        <v>2</v>
      </c>
      <c r="B226" s="7" t="s">
        <v>38</v>
      </c>
      <c r="C226" s="7">
        <v>70</v>
      </c>
      <c r="D226" s="7">
        <v>1010</v>
      </c>
      <c r="E226" s="5">
        <v>36.409999999999997</v>
      </c>
      <c r="F226" s="5" t="s">
        <v>10</v>
      </c>
      <c r="G226" s="5">
        <v>20.49</v>
      </c>
      <c r="H226" s="5" t="s">
        <v>10</v>
      </c>
      <c r="I226" s="5">
        <v>27.53</v>
      </c>
      <c r="J226" s="5">
        <v>1.18</v>
      </c>
      <c r="K226" s="5">
        <v>5.75</v>
      </c>
      <c r="L226" s="5">
        <v>4.74</v>
      </c>
      <c r="M226" s="4" t="s">
        <v>10</v>
      </c>
      <c r="N226" s="5">
        <v>96.1</v>
      </c>
      <c r="O226" s="5">
        <v>2.9780000000000002</v>
      </c>
      <c r="P226" s="5" t="s">
        <v>10</v>
      </c>
      <c r="Q226" s="5">
        <v>1.9750000000000001</v>
      </c>
      <c r="R226" s="5" t="s">
        <v>10</v>
      </c>
      <c r="S226" s="5">
        <v>1.883</v>
      </c>
      <c r="T226" s="5">
        <v>8.2000000000000003E-2</v>
      </c>
      <c r="U226" s="5">
        <v>0.70099999999999996</v>
      </c>
      <c r="V226" s="5">
        <v>0.41499999999999998</v>
      </c>
      <c r="W226" s="5" t="s">
        <v>10</v>
      </c>
      <c r="X226" s="5">
        <v>8.0340000000000007</v>
      </c>
      <c r="Y226" s="5">
        <v>2.9649999999999999</v>
      </c>
      <c r="Z226" s="5" t="s">
        <v>10</v>
      </c>
      <c r="AA226" s="5">
        <v>1.9670000000000001</v>
      </c>
      <c r="AB226" s="5" t="s">
        <v>10</v>
      </c>
      <c r="AC226" s="5">
        <v>1.772</v>
      </c>
      <c r="AD226" s="5">
        <v>0.10299999999999999</v>
      </c>
      <c r="AE226" s="5">
        <v>8.1000000000000003E-2</v>
      </c>
      <c r="AF226" s="5">
        <v>0.69799999999999995</v>
      </c>
      <c r="AG226" s="5">
        <v>0.41399999999999998</v>
      </c>
      <c r="AH226" s="5" t="s">
        <v>10</v>
      </c>
      <c r="AI226" s="5">
        <v>8</v>
      </c>
      <c r="AJ226" s="5" t="s">
        <v>10</v>
      </c>
      <c r="AK226" s="5">
        <f t="shared" si="9"/>
        <v>62.495784148397973</v>
      </c>
      <c r="AL226" s="5">
        <f t="shared" si="10"/>
        <v>23.541315345699829</v>
      </c>
      <c r="AM226" s="5">
        <f t="shared" si="11"/>
        <v>13.962900505902198</v>
      </c>
    </row>
    <row r="227" spans="1:39" ht="15.75">
      <c r="A227" s="7" t="s">
        <v>2</v>
      </c>
      <c r="B227" s="7" t="s">
        <v>38</v>
      </c>
      <c r="C227" s="7">
        <v>70</v>
      </c>
      <c r="D227" s="7">
        <v>1025</v>
      </c>
      <c r="E227" s="5">
        <v>34.57</v>
      </c>
      <c r="F227" s="5" t="s">
        <v>10</v>
      </c>
      <c r="G227" s="5">
        <v>19.73</v>
      </c>
      <c r="H227" s="5" t="s">
        <v>10</v>
      </c>
      <c r="I227" s="5">
        <v>27</v>
      </c>
      <c r="J227" s="5">
        <v>1.43</v>
      </c>
      <c r="K227" s="5">
        <v>5.03</v>
      </c>
      <c r="L227" s="5">
        <v>4.42</v>
      </c>
      <c r="M227" s="4" t="s">
        <v>10</v>
      </c>
      <c r="N227" s="5">
        <v>92.18</v>
      </c>
      <c r="O227" s="5">
        <v>2.9620000000000002</v>
      </c>
      <c r="P227" s="5" t="s">
        <v>10</v>
      </c>
      <c r="Q227" s="5">
        <v>1.992</v>
      </c>
      <c r="R227" s="5" t="s">
        <v>10</v>
      </c>
      <c r="S227" s="5">
        <v>1.9350000000000001</v>
      </c>
      <c r="T227" s="5">
        <v>0.104</v>
      </c>
      <c r="U227" s="5">
        <v>0.64300000000000002</v>
      </c>
      <c r="V227" s="5">
        <v>0.40600000000000003</v>
      </c>
      <c r="W227" s="5" t="s">
        <v>10</v>
      </c>
      <c r="X227" s="5">
        <v>8.0419999999999998</v>
      </c>
      <c r="Y227" s="5">
        <v>2.9470000000000001</v>
      </c>
      <c r="Z227" s="5" t="s">
        <v>10</v>
      </c>
      <c r="AA227" s="5">
        <v>1.982</v>
      </c>
      <c r="AB227" s="5" t="s">
        <v>10</v>
      </c>
      <c r="AC227" s="5">
        <v>1.8009999999999999</v>
      </c>
      <c r="AD227" s="5">
        <v>0.124</v>
      </c>
      <c r="AE227" s="5">
        <v>0.10299999999999999</v>
      </c>
      <c r="AF227" s="5">
        <v>0.63900000000000001</v>
      </c>
      <c r="AG227" s="5">
        <v>0.40400000000000003</v>
      </c>
      <c r="AH227" s="5" t="s">
        <v>10</v>
      </c>
      <c r="AI227" s="5">
        <v>8</v>
      </c>
      <c r="AJ227" s="5" t="s">
        <v>10</v>
      </c>
      <c r="AK227" s="5">
        <f t="shared" si="9"/>
        <v>64.608076009501175</v>
      </c>
      <c r="AL227" s="5">
        <f t="shared" si="10"/>
        <v>21.683067526297929</v>
      </c>
      <c r="AM227" s="5">
        <f t="shared" si="11"/>
        <v>13.708856464200892</v>
      </c>
    </row>
    <row r="228" spans="1:39" ht="15.75">
      <c r="A228" s="7" t="s">
        <v>2</v>
      </c>
      <c r="B228" s="7" t="s">
        <v>38</v>
      </c>
      <c r="C228" s="7">
        <v>71</v>
      </c>
      <c r="D228" s="7">
        <v>1030</v>
      </c>
      <c r="E228" s="5">
        <v>35.159999999999997</v>
      </c>
      <c r="F228" s="5" t="s">
        <v>10</v>
      </c>
      <c r="G228" s="5">
        <v>20.38</v>
      </c>
      <c r="H228" s="5" t="s">
        <v>10</v>
      </c>
      <c r="I228" s="5">
        <v>24.39</v>
      </c>
      <c r="J228" s="5">
        <v>0.57999999999999996</v>
      </c>
      <c r="K228" s="5">
        <v>5.93</v>
      </c>
      <c r="L228" s="5">
        <v>6.74</v>
      </c>
      <c r="M228" s="4" t="s">
        <v>10</v>
      </c>
      <c r="N228" s="5">
        <v>93.18</v>
      </c>
      <c r="O228" s="5">
        <v>2.944</v>
      </c>
      <c r="P228" s="5" t="s">
        <v>10</v>
      </c>
      <c r="Q228" s="5">
        <v>2.0110000000000001</v>
      </c>
      <c r="R228" s="5" t="s">
        <v>10</v>
      </c>
      <c r="S228" s="5">
        <v>1.708</v>
      </c>
      <c r="T228" s="5">
        <v>4.1000000000000002E-2</v>
      </c>
      <c r="U228" s="5">
        <v>0.74</v>
      </c>
      <c r="V228" s="5">
        <v>0.60499999999999998</v>
      </c>
      <c r="W228" s="5" t="s">
        <v>10</v>
      </c>
      <c r="X228" s="5">
        <v>8.0500000000000007</v>
      </c>
      <c r="Y228" s="5">
        <v>2.9260000000000002</v>
      </c>
      <c r="Z228" s="5" t="s">
        <v>10</v>
      </c>
      <c r="AA228" s="5">
        <v>1.9990000000000001</v>
      </c>
      <c r="AB228" s="5" t="s">
        <v>10</v>
      </c>
      <c r="AC228" s="5">
        <v>1.548</v>
      </c>
      <c r="AD228" s="5">
        <v>0.14899999999999999</v>
      </c>
      <c r="AE228" s="5">
        <v>4.1000000000000002E-2</v>
      </c>
      <c r="AF228" s="5">
        <v>0.73599999999999999</v>
      </c>
      <c r="AG228" s="5">
        <v>0.60099999999999998</v>
      </c>
      <c r="AH228" s="5" t="s">
        <v>10</v>
      </c>
      <c r="AI228" s="5">
        <v>8</v>
      </c>
      <c r="AJ228" s="5" t="s">
        <v>10</v>
      </c>
      <c r="AK228" s="5">
        <f t="shared" si="9"/>
        <v>54.306220095693782</v>
      </c>
      <c r="AL228" s="5">
        <f t="shared" si="10"/>
        <v>25.153793574846205</v>
      </c>
      <c r="AM228" s="5">
        <f t="shared" si="11"/>
        <v>20.539986329460021</v>
      </c>
    </row>
    <row r="229" spans="1:39" ht="15.75">
      <c r="A229" s="7" t="s">
        <v>2</v>
      </c>
      <c r="B229" s="7" t="s">
        <v>38</v>
      </c>
      <c r="C229" s="7">
        <v>71</v>
      </c>
      <c r="D229" s="7">
        <v>1031</v>
      </c>
      <c r="E229" s="5">
        <v>35.93</v>
      </c>
      <c r="F229" s="5" t="s">
        <v>10</v>
      </c>
      <c r="G229" s="5">
        <v>20.260000000000002</v>
      </c>
      <c r="H229" s="5" t="s">
        <v>10</v>
      </c>
      <c r="I229" s="5">
        <v>25.82</v>
      </c>
      <c r="J229" s="5">
        <v>0.91</v>
      </c>
      <c r="K229" s="5">
        <v>5.79</v>
      </c>
      <c r="L229" s="5">
        <v>5.63</v>
      </c>
      <c r="M229" s="4" t="s">
        <v>10</v>
      </c>
      <c r="N229" s="5">
        <v>94.34</v>
      </c>
      <c r="O229" s="5">
        <v>2.98</v>
      </c>
      <c r="P229" s="5" t="s">
        <v>10</v>
      </c>
      <c r="Q229" s="5">
        <v>1.98</v>
      </c>
      <c r="R229" s="5" t="s">
        <v>10</v>
      </c>
      <c r="S229" s="5">
        <v>1.7909999999999999</v>
      </c>
      <c r="T229" s="5">
        <v>6.4000000000000001E-2</v>
      </c>
      <c r="U229" s="5">
        <v>0.71599999999999997</v>
      </c>
      <c r="V229" s="5">
        <v>0.5</v>
      </c>
      <c r="W229" s="5" t="s">
        <v>10</v>
      </c>
      <c r="X229" s="5">
        <v>8.0299999999999994</v>
      </c>
      <c r="Y229" s="5">
        <v>2.968</v>
      </c>
      <c r="Z229" s="5" t="s">
        <v>10</v>
      </c>
      <c r="AA229" s="5">
        <v>1.9730000000000001</v>
      </c>
      <c r="AB229" s="5" t="s">
        <v>10</v>
      </c>
      <c r="AC229" s="5">
        <v>1.6930000000000001</v>
      </c>
      <c r="AD229" s="5">
        <v>9.0999999999999998E-2</v>
      </c>
      <c r="AE229" s="5">
        <v>6.4000000000000001E-2</v>
      </c>
      <c r="AF229" s="5">
        <v>0.71299999999999997</v>
      </c>
      <c r="AG229" s="5">
        <v>0.498</v>
      </c>
      <c r="AH229" s="5" t="s">
        <v>10</v>
      </c>
      <c r="AI229" s="5">
        <v>8</v>
      </c>
      <c r="AJ229" s="5" t="s">
        <v>10</v>
      </c>
      <c r="AK229" s="5">
        <f t="shared" si="9"/>
        <v>59.198113207547173</v>
      </c>
      <c r="AL229" s="5">
        <f t="shared" si="10"/>
        <v>24.022911051212937</v>
      </c>
      <c r="AM229" s="5">
        <f t="shared" si="11"/>
        <v>16.77897574123989</v>
      </c>
    </row>
    <row r="230" spans="1:39" ht="15.75">
      <c r="A230" s="7" t="s">
        <v>2</v>
      </c>
      <c r="B230" s="7" t="s">
        <v>38</v>
      </c>
      <c r="C230" s="7">
        <v>71</v>
      </c>
      <c r="D230" s="7">
        <v>1032</v>
      </c>
      <c r="E230" s="5">
        <v>36.08</v>
      </c>
      <c r="F230" s="5" t="s">
        <v>10</v>
      </c>
      <c r="G230" s="5">
        <v>20.22</v>
      </c>
      <c r="H230" s="5" t="s">
        <v>10</v>
      </c>
      <c r="I230" s="5">
        <v>26.67</v>
      </c>
      <c r="J230" s="5">
        <v>1.06</v>
      </c>
      <c r="K230" s="5">
        <v>6.03</v>
      </c>
      <c r="L230" s="5">
        <v>4.66</v>
      </c>
      <c r="M230" s="4" t="s">
        <v>10</v>
      </c>
      <c r="N230" s="5">
        <v>94.72</v>
      </c>
      <c r="O230" s="5">
        <v>2.984</v>
      </c>
      <c r="P230" s="5" t="s">
        <v>10</v>
      </c>
      <c r="Q230" s="5">
        <v>1.9710000000000001</v>
      </c>
      <c r="R230" s="5" t="s">
        <v>10</v>
      </c>
      <c r="S230" s="5">
        <v>1.845</v>
      </c>
      <c r="T230" s="5">
        <v>7.3999999999999996E-2</v>
      </c>
      <c r="U230" s="5">
        <v>0.74299999999999999</v>
      </c>
      <c r="V230" s="5">
        <v>0.41299999999999998</v>
      </c>
      <c r="W230" s="5" t="s">
        <v>10</v>
      </c>
      <c r="X230" s="5">
        <v>8.0299999999999994</v>
      </c>
      <c r="Y230" s="5">
        <v>2.9729999999999999</v>
      </c>
      <c r="Z230" s="5" t="s">
        <v>10</v>
      </c>
      <c r="AA230" s="5">
        <v>1.9630000000000001</v>
      </c>
      <c r="AB230" s="5" t="s">
        <v>10</v>
      </c>
      <c r="AC230" s="5">
        <v>1.7470000000000001</v>
      </c>
      <c r="AD230" s="5">
        <v>9.0999999999999998E-2</v>
      </c>
      <c r="AE230" s="5">
        <v>7.3999999999999996E-2</v>
      </c>
      <c r="AF230" s="5">
        <v>0.74099999999999999</v>
      </c>
      <c r="AG230" s="5">
        <v>0.41099999999999998</v>
      </c>
      <c r="AH230" s="5" t="s">
        <v>10</v>
      </c>
      <c r="AI230" s="5">
        <v>8</v>
      </c>
      <c r="AJ230" s="5" t="s">
        <v>10</v>
      </c>
      <c r="AK230" s="5">
        <f t="shared" si="9"/>
        <v>61.251261352169529</v>
      </c>
      <c r="AL230" s="5">
        <f t="shared" si="10"/>
        <v>24.924318869828454</v>
      </c>
      <c r="AM230" s="5">
        <f t="shared" si="11"/>
        <v>13.82441977800201</v>
      </c>
    </row>
    <row r="231" spans="1:39" ht="15.75">
      <c r="A231" s="7" t="s">
        <v>2</v>
      </c>
      <c r="B231" s="7" t="s">
        <v>38</v>
      </c>
      <c r="C231" s="7">
        <v>71</v>
      </c>
      <c r="D231" s="7">
        <v>1033</v>
      </c>
      <c r="E231" s="5">
        <v>35.75</v>
      </c>
      <c r="F231" s="5" t="s">
        <v>10</v>
      </c>
      <c r="G231" s="5">
        <v>20.32</v>
      </c>
      <c r="H231" s="5" t="s">
        <v>10</v>
      </c>
      <c r="I231" s="5">
        <v>27.06</v>
      </c>
      <c r="J231" s="5">
        <v>1.18</v>
      </c>
      <c r="K231" s="5">
        <v>5.84</v>
      </c>
      <c r="L231" s="5">
        <v>4.4800000000000004</v>
      </c>
      <c r="M231" s="4" t="s">
        <v>10</v>
      </c>
      <c r="N231" s="5">
        <v>94.63</v>
      </c>
      <c r="O231" s="5">
        <v>2.968</v>
      </c>
      <c r="P231" s="5" t="s">
        <v>10</v>
      </c>
      <c r="Q231" s="5">
        <v>1.988</v>
      </c>
      <c r="R231" s="5" t="s">
        <v>10</v>
      </c>
      <c r="S231" s="5">
        <v>1.879</v>
      </c>
      <c r="T231" s="5">
        <v>8.3000000000000004E-2</v>
      </c>
      <c r="U231" s="5">
        <v>0.72299999999999998</v>
      </c>
      <c r="V231" s="5">
        <v>0.39800000000000002</v>
      </c>
      <c r="W231" s="5" t="s">
        <v>10</v>
      </c>
      <c r="X231" s="5">
        <v>8.0380000000000003</v>
      </c>
      <c r="Y231" s="5">
        <v>2.9529999999999998</v>
      </c>
      <c r="Z231" s="5" t="s">
        <v>10</v>
      </c>
      <c r="AA231" s="5">
        <v>1.9790000000000001</v>
      </c>
      <c r="AB231" s="5" t="s">
        <v>10</v>
      </c>
      <c r="AC231" s="5">
        <v>1.7549999999999999</v>
      </c>
      <c r="AD231" s="5">
        <v>0.115</v>
      </c>
      <c r="AE231" s="5">
        <v>8.3000000000000004E-2</v>
      </c>
      <c r="AF231" s="5">
        <v>0.71899999999999997</v>
      </c>
      <c r="AG231" s="5">
        <v>0.39700000000000002</v>
      </c>
      <c r="AH231" s="5" t="s">
        <v>10</v>
      </c>
      <c r="AI231" s="5">
        <v>8</v>
      </c>
      <c r="AJ231" s="5" t="s">
        <v>10</v>
      </c>
      <c r="AK231" s="5">
        <f t="shared" si="9"/>
        <v>62.220717670954642</v>
      </c>
      <c r="AL231" s="5">
        <f t="shared" si="10"/>
        <v>24.339878131347326</v>
      </c>
      <c r="AM231" s="5">
        <f t="shared" si="11"/>
        <v>13.439404197698025</v>
      </c>
    </row>
    <row r="232" spans="1:39" ht="15.75">
      <c r="A232" s="7" t="s">
        <v>2</v>
      </c>
      <c r="B232" s="7" t="s">
        <v>38</v>
      </c>
      <c r="C232" s="7">
        <v>71</v>
      </c>
      <c r="D232" s="7">
        <v>1034</v>
      </c>
      <c r="E232" s="5">
        <v>35.9</v>
      </c>
      <c r="F232" s="5" t="s">
        <v>10</v>
      </c>
      <c r="G232" s="5">
        <v>20.36</v>
      </c>
      <c r="H232" s="5" t="s">
        <v>10</v>
      </c>
      <c r="I232" s="5">
        <v>27.22</v>
      </c>
      <c r="J232" s="5">
        <v>1.28</v>
      </c>
      <c r="K232" s="5">
        <v>5.77</v>
      </c>
      <c r="L232" s="5">
        <v>4.42</v>
      </c>
      <c r="M232" s="4" t="s">
        <v>10</v>
      </c>
      <c r="N232" s="5">
        <v>94.95</v>
      </c>
      <c r="O232" s="5">
        <v>2.9710000000000001</v>
      </c>
      <c r="P232" s="5" t="s">
        <v>10</v>
      </c>
      <c r="Q232" s="5">
        <v>1.986</v>
      </c>
      <c r="R232" s="5" t="s">
        <v>10</v>
      </c>
      <c r="S232" s="5">
        <v>1.8839999999999999</v>
      </c>
      <c r="T232" s="5">
        <v>0.09</v>
      </c>
      <c r="U232" s="5">
        <v>0.71199999999999997</v>
      </c>
      <c r="V232" s="5">
        <v>0.39200000000000002</v>
      </c>
      <c r="W232" s="5" t="s">
        <v>10</v>
      </c>
      <c r="X232" s="5">
        <v>8.0350000000000001</v>
      </c>
      <c r="Y232" s="5">
        <v>2.9580000000000002</v>
      </c>
      <c r="Z232" s="5" t="s">
        <v>10</v>
      </c>
      <c r="AA232" s="5">
        <v>1.9770000000000001</v>
      </c>
      <c r="AB232" s="5" t="s">
        <v>10</v>
      </c>
      <c r="AC232" s="5">
        <v>1.77</v>
      </c>
      <c r="AD232" s="5">
        <v>0.106</v>
      </c>
      <c r="AE232" s="5">
        <v>8.8999999999999996E-2</v>
      </c>
      <c r="AF232" s="5">
        <v>0.70899999999999996</v>
      </c>
      <c r="AG232" s="5">
        <v>0.39</v>
      </c>
      <c r="AH232" s="5" t="s">
        <v>10</v>
      </c>
      <c r="AI232" s="5">
        <v>8</v>
      </c>
      <c r="AJ232" s="5" t="s">
        <v>10</v>
      </c>
      <c r="AK232" s="5">
        <f t="shared" si="9"/>
        <v>62.846517917511825</v>
      </c>
      <c r="AL232" s="5">
        <f t="shared" si="10"/>
        <v>23.968897903989177</v>
      </c>
      <c r="AM232" s="5">
        <f t="shared" si="11"/>
        <v>13.184584178498994</v>
      </c>
    </row>
    <row r="233" spans="1:39" ht="15.75">
      <c r="A233" s="7" t="s">
        <v>2</v>
      </c>
      <c r="B233" s="7" t="s">
        <v>38</v>
      </c>
      <c r="C233" s="7">
        <v>71</v>
      </c>
      <c r="D233" s="7">
        <v>1035</v>
      </c>
      <c r="E233" s="5">
        <v>35.69</v>
      </c>
      <c r="F233" s="5" t="s">
        <v>10</v>
      </c>
      <c r="G233" s="5">
        <v>20.170000000000002</v>
      </c>
      <c r="H233" s="5" t="s">
        <v>10</v>
      </c>
      <c r="I233" s="5">
        <v>27.35</v>
      </c>
      <c r="J233" s="5">
        <v>1.36</v>
      </c>
      <c r="K233" s="5">
        <v>5.41</v>
      </c>
      <c r="L233" s="5">
        <v>4.49</v>
      </c>
      <c r="M233" s="4" t="s">
        <v>10</v>
      </c>
      <c r="N233" s="5">
        <v>94.47</v>
      </c>
      <c r="O233" s="5">
        <v>2.9750000000000001</v>
      </c>
      <c r="P233" s="5" t="s">
        <v>10</v>
      </c>
      <c r="Q233" s="5">
        <v>1.982</v>
      </c>
      <c r="R233" s="5" t="s">
        <v>10</v>
      </c>
      <c r="S233" s="5">
        <v>1.907</v>
      </c>
      <c r="T233" s="5">
        <v>9.6000000000000002E-2</v>
      </c>
      <c r="U233" s="5">
        <v>0.67200000000000004</v>
      </c>
      <c r="V233" s="5">
        <v>0.40100000000000002</v>
      </c>
      <c r="W233" s="5" t="s">
        <v>10</v>
      </c>
      <c r="X233" s="5">
        <v>8.0340000000000007</v>
      </c>
      <c r="Y233" s="5">
        <v>2.9630000000000001</v>
      </c>
      <c r="Z233" s="5" t="s">
        <v>10</v>
      </c>
      <c r="AA233" s="5">
        <v>1.974</v>
      </c>
      <c r="AB233" s="5" t="s">
        <v>10</v>
      </c>
      <c r="AC233" s="5">
        <v>1.798</v>
      </c>
      <c r="AD233" s="5">
        <v>0.10100000000000001</v>
      </c>
      <c r="AE233" s="5">
        <v>9.6000000000000002E-2</v>
      </c>
      <c r="AF233" s="5">
        <v>0.67</v>
      </c>
      <c r="AG233" s="5">
        <v>0.39900000000000002</v>
      </c>
      <c r="AH233" s="5" t="s">
        <v>10</v>
      </c>
      <c r="AI233" s="5">
        <v>8</v>
      </c>
      <c r="AJ233" s="5" t="s">
        <v>10</v>
      </c>
      <c r="AK233" s="5">
        <f t="shared" si="9"/>
        <v>63.921700978737775</v>
      </c>
      <c r="AL233" s="5">
        <f t="shared" si="10"/>
        <v>22.61221734728316</v>
      </c>
      <c r="AM233" s="5">
        <f t="shared" si="11"/>
        <v>13.466081673979062</v>
      </c>
    </row>
    <row r="234" spans="1:39" ht="15.75">
      <c r="A234" s="7" t="s">
        <v>2</v>
      </c>
      <c r="B234" s="7" t="s">
        <v>38</v>
      </c>
      <c r="C234" s="7">
        <v>71</v>
      </c>
      <c r="D234" s="7">
        <v>1036</v>
      </c>
      <c r="E234" s="5">
        <v>37.07</v>
      </c>
      <c r="F234" s="5" t="s">
        <v>10</v>
      </c>
      <c r="G234" s="5">
        <v>20.77</v>
      </c>
      <c r="H234" s="5" t="s">
        <v>10</v>
      </c>
      <c r="I234" s="5">
        <v>25.77</v>
      </c>
      <c r="J234" s="5">
        <v>0.73</v>
      </c>
      <c r="K234" s="5">
        <v>6.42</v>
      </c>
      <c r="L234" s="5">
        <v>6.07</v>
      </c>
      <c r="M234" s="4" t="s">
        <v>10</v>
      </c>
      <c r="N234" s="5">
        <v>96.83</v>
      </c>
      <c r="O234" s="5">
        <v>2.9830000000000001</v>
      </c>
      <c r="P234" s="5" t="s">
        <v>10</v>
      </c>
      <c r="Q234" s="5">
        <v>1.97</v>
      </c>
      <c r="R234" s="5" t="s">
        <v>10</v>
      </c>
      <c r="S234" s="5">
        <v>1.7350000000000001</v>
      </c>
      <c r="T234" s="5">
        <v>0.05</v>
      </c>
      <c r="U234" s="5">
        <v>0.77</v>
      </c>
      <c r="V234" s="5">
        <v>0.52300000000000002</v>
      </c>
      <c r="W234" s="5" t="s">
        <v>10</v>
      </c>
      <c r="X234" s="5">
        <v>8.032</v>
      </c>
      <c r="Y234" s="5">
        <v>2.972</v>
      </c>
      <c r="Z234" s="5" t="s">
        <v>10</v>
      </c>
      <c r="AA234" s="5">
        <v>1.962</v>
      </c>
      <c r="AB234" s="5" t="s">
        <v>10</v>
      </c>
      <c r="AC234" s="5">
        <v>1.6339999999999999</v>
      </c>
      <c r="AD234" s="5">
        <v>9.4E-2</v>
      </c>
      <c r="AE234" s="5">
        <v>0.05</v>
      </c>
      <c r="AF234" s="5">
        <v>0.76700000000000002</v>
      </c>
      <c r="AG234" s="5">
        <v>0.52100000000000002</v>
      </c>
      <c r="AH234" s="5" t="s">
        <v>10</v>
      </c>
      <c r="AI234" s="5">
        <v>8</v>
      </c>
      <c r="AJ234" s="5" t="s">
        <v>10</v>
      </c>
      <c r="AK234" s="5">
        <f t="shared" si="9"/>
        <v>56.662180349932697</v>
      </c>
      <c r="AL234" s="5">
        <f t="shared" si="10"/>
        <v>25.807537012113059</v>
      </c>
      <c r="AM234" s="5">
        <f t="shared" si="11"/>
        <v>17.530282637954244</v>
      </c>
    </row>
    <row r="235" spans="1:39" ht="15.75">
      <c r="A235" s="7" t="s">
        <v>2</v>
      </c>
      <c r="B235" s="7" t="s">
        <v>38</v>
      </c>
      <c r="C235" s="7">
        <v>71</v>
      </c>
      <c r="D235" s="7">
        <v>1037</v>
      </c>
      <c r="E235" s="5">
        <v>36.549999999999997</v>
      </c>
      <c r="F235" s="5" t="s">
        <v>10</v>
      </c>
      <c r="G235" s="5">
        <v>20.89</v>
      </c>
      <c r="H235" s="5" t="s">
        <v>10</v>
      </c>
      <c r="I235" s="5">
        <v>26.23</v>
      </c>
      <c r="J235" s="5">
        <v>0.56999999999999995</v>
      </c>
      <c r="K235" s="5">
        <v>6.25</v>
      </c>
      <c r="L235" s="5">
        <v>5.94</v>
      </c>
      <c r="M235" s="4" t="s">
        <v>10</v>
      </c>
      <c r="N235" s="5">
        <v>96.43</v>
      </c>
      <c r="O235" s="5">
        <v>2.9609999999999999</v>
      </c>
      <c r="P235" s="5" t="s">
        <v>10</v>
      </c>
      <c r="Q235" s="5">
        <v>1.994</v>
      </c>
      <c r="R235" s="5" t="s">
        <v>10</v>
      </c>
      <c r="S235" s="5">
        <v>1.7769999999999999</v>
      </c>
      <c r="T235" s="5">
        <v>3.9E-2</v>
      </c>
      <c r="U235" s="5">
        <v>0.755</v>
      </c>
      <c r="V235" s="5">
        <v>0.51600000000000001</v>
      </c>
      <c r="W235" s="5" t="s">
        <v>10</v>
      </c>
      <c r="X235" s="5">
        <v>8.0419999999999998</v>
      </c>
      <c r="Y235" s="5">
        <v>2.9449999999999998</v>
      </c>
      <c r="Z235" s="5" t="s">
        <v>10</v>
      </c>
      <c r="AA235" s="5">
        <v>1.984</v>
      </c>
      <c r="AB235" s="5" t="s">
        <v>10</v>
      </c>
      <c r="AC235" s="5">
        <v>1.643</v>
      </c>
      <c r="AD235" s="5">
        <v>0.125</v>
      </c>
      <c r="AE235" s="5">
        <v>3.9E-2</v>
      </c>
      <c r="AF235" s="5">
        <v>0.751</v>
      </c>
      <c r="AG235" s="5">
        <v>0.51300000000000001</v>
      </c>
      <c r="AH235" s="5" t="s">
        <v>10</v>
      </c>
      <c r="AI235" s="5">
        <v>8</v>
      </c>
      <c r="AJ235" s="5" t="s">
        <v>10</v>
      </c>
      <c r="AK235" s="5">
        <f t="shared" si="9"/>
        <v>57.094365241004752</v>
      </c>
      <c r="AL235" s="5">
        <f t="shared" si="10"/>
        <v>25.492192803801768</v>
      </c>
      <c r="AM235" s="5">
        <f t="shared" si="11"/>
        <v>17.413441955193477</v>
      </c>
    </row>
    <row r="236" spans="1:39" ht="15.75">
      <c r="A236" s="7" t="s">
        <v>2</v>
      </c>
      <c r="B236" s="7" t="s">
        <v>38</v>
      </c>
      <c r="C236" s="7">
        <v>71</v>
      </c>
      <c r="D236" s="7">
        <v>1038</v>
      </c>
      <c r="E236" s="5">
        <v>35.89</v>
      </c>
      <c r="F236" s="5" t="s">
        <v>10</v>
      </c>
      <c r="G236" s="5">
        <v>20.61</v>
      </c>
      <c r="H236" s="5" t="s">
        <v>10</v>
      </c>
      <c r="I236" s="5">
        <v>25.65</v>
      </c>
      <c r="J236" s="5">
        <v>0.81</v>
      </c>
      <c r="K236" s="5">
        <v>5.71</v>
      </c>
      <c r="L236" s="5">
        <v>5.95</v>
      </c>
      <c r="M236" s="4" t="s">
        <v>10</v>
      </c>
      <c r="N236" s="5">
        <v>94.62</v>
      </c>
      <c r="O236" s="5">
        <v>2.9649999999999999</v>
      </c>
      <c r="P236" s="5" t="s">
        <v>10</v>
      </c>
      <c r="Q236" s="5">
        <v>2.0070000000000001</v>
      </c>
      <c r="R236" s="5" t="s">
        <v>10</v>
      </c>
      <c r="S236" s="5">
        <v>1.772</v>
      </c>
      <c r="T236" s="5">
        <v>5.7000000000000002E-2</v>
      </c>
      <c r="U236" s="5">
        <v>0.70299999999999996</v>
      </c>
      <c r="V236" s="5">
        <v>0.52700000000000002</v>
      </c>
      <c r="W236" s="5" t="s">
        <v>10</v>
      </c>
      <c r="X236" s="5">
        <v>8.0310000000000006</v>
      </c>
      <c r="Y236" s="5">
        <v>2.9540000000000002</v>
      </c>
      <c r="Z236" s="5" t="s">
        <v>10</v>
      </c>
      <c r="AA236" s="5">
        <v>1.9990000000000001</v>
      </c>
      <c r="AB236" s="5" t="s">
        <v>10</v>
      </c>
      <c r="AC236" s="5">
        <v>1.6719999999999999</v>
      </c>
      <c r="AD236" s="5">
        <v>9.2999999999999999E-2</v>
      </c>
      <c r="AE236" s="5">
        <v>5.6000000000000001E-2</v>
      </c>
      <c r="AF236" s="5">
        <v>0.70099999999999996</v>
      </c>
      <c r="AG236" s="5">
        <v>0.52500000000000002</v>
      </c>
      <c r="AH236" s="5" t="s">
        <v>10</v>
      </c>
      <c r="AI236" s="5">
        <v>8</v>
      </c>
      <c r="AJ236" s="5" t="s">
        <v>10</v>
      </c>
      <c r="AK236" s="5">
        <f t="shared" si="9"/>
        <v>58.496953283683148</v>
      </c>
      <c r="AL236" s="5">
        <f t="shared" si="10"/>
        <v>23.730534867975628</v>
      </c>
      <c r="AM236" s="5">
        <f t="shared" si="11"/>
        <v>17.772511848341225</v>
      </c>
    </row>
    <row r="237" spans="1:39" ht="15.75">
      <c r="A237" s="7" t="s">
        <v>2</v>
      </c>
      <c r="B237" s="7" t="s">
        <v>38</v>
      </c>
      <c r="C237" s="7">
        <v>71</v>
      </c>
      <c r="D237" s="7">
        <v>1039</v>
      </c>
      <c r="E237" s="5">
        <v>35.479999999999997</v>
      </c>
      <c r="F237" s="5" t="s">
        <v>10</v>
      </c>
      <c r="G237" s="5">
        <v>20.03</v>
      </c>
      <c r="H237" s="5" t="s">
        <v>10</v>
      </c>
      <c r="I237" s="5">
        <v>27.35</v>
      </c>
      <c r="J237" s="5">
        <v>1.24</v>
      </c>
      <c r="K237" s="5">
        <v>5.83</v>
      </c>
      <c r="L237" s="5">
        <v>4.2300000000000004</v>
      </c>
      <c r="M237" s="4" t="s">
        <v>10</v>
      </c>
      <c r="N237" s="5">
        <v>94.16</v>
      </c>
      <c r="O237" s="5">
        <v>2.9670000000000001</v>
      </c>
      <c r="P237" s="5" t="s">
        <v>10</v>
      </c>
      <c r="Q237" s="5">
        <v>1.974</v>
      </c>
      <c r="R237" s="5" t="s">
        <v>10</v>
      </c>
      <c r="S237" s="5">
        <v>1.9119999999999999</v>
      </c>
      <c r="T237" s="5">
        <v>8.7999999999999995E-2</v>
      </c>
      <c r="U237" s="5">
        <v>0.72699999999999998</v>
      </c>
      <c r="V237" s="5">
        <v>0.379</v>
      </c>
      <c r="W237" s="5" t="s">
        <v>10</v>
      </c>
      <c r="X237" s="5">
        <v>8.0459999999999994</v>
      </c>
      <c r="Y237" s="5">
        <v>2.9489999999999998</v>
      </c>
      <c r="Z237" s="5" t="s">
        <v>10</v>
      </c>
      <c r="AA237" s="5">
        <v>1.962</v>
      </c>
      <c r="AB237" s="5" t="s">
        <v>10</v>
      </c>
      <c r="AC237" s="5">
        <v>1.7629999999999999</v>
      </c>
      <c r="AD237" s="5">
        <v>0.13900000000000001</v>
      </c>
      <c r="AE237" s="5">
        <v>8.6999999999999994E-2</v>
      </c>
      <c r="AF237" s="5">
        <v>0.72299999999999998</v>
      </c>
      <c r="AG237" s="5">
        <v>0.377</v>
      </c>
      <c r="AH237" s="5" t="s">
        <v>10</v>
      </c>
      <c r="AI237" s="5">
        <v>8</v>
      </c>
      <c r="AJ237" s="5" t="s">
        <v>10</v>
      </c>
      <c r="AK237" s="5">
        <f t="shared" si="9"/>
        <v>62.711864406779647</v>
      </c>
      <c r="AL237" s="5">
        <f t="shared" si="10"/>
        <v>24.508474576271183</v>
      </c>
      <c r="AM237" s="5">
        <f t="shared" si="11"/>
        <v>12.779661016949177</v>
      </c>
    </row>
    <row r="238" spans="1:39" ht="15.75">
      <c r="A238" s="7" t="s">
        <v>2</v>
      </c>
      <c r="B238" s="7" t="s">
        <v>38</v>
      </c>
      <c r="C238" s="7">
        <v>71</v>
      </c>
      <c r="D238" s="7">
        <v>1040</v>
      </c>
      <c r="E238" s="5">
        <v>35.33</v>
      </c>
      <c r="F238" s="5" t="s">
        <v>10</v>
      </c>
      <c r="G238" s="5">
        <v>20.190000000000001</v>
      </c>
      <c r="H238" s="5" t="s">
        <v>10</v>
      </c>
      <c r="I238" s="5">
        <v>27.58</v>
      </c>
      <c r="J238" s="5">
        <v>1.34</v>
      </c>
      <c r="K238" s="5">
        <v>5.34</v>
      </c>
      <c r="L238" s="5">
        <v>3.92</v>
      </c>
      <c r="M238" s="4" t="s">
        <v>10</v>
      </c>
      <c r="N238" s="5">
        <v>93.7</v>
      </c>
      <c r="O238" s="5">
        <v>2.9710000000000001</v>
      </c>
      <c r="P238" s="5" t="s">
        <v>10</v>
      </c>
      <c r="Q238" s="5">
        <v>2.0009999999999999</v>
      </c>
      <c r="R238" s="5" t="s">
        <v>10</v>
      </c>
      <c r="S238" s="5">
        <v>1.9390000000000001</v>
      </c>
      <c r="T238" s="5">
        <v>9.5000000000000001E-2</v>
      </c>
      <c r="U238" s="5">
        <v>0.66900000000000004</v>
      </c>
      <c r="V238" s="5">
        <v>0.35299999999999998</v>
      </c>
      <c r="W238" s="5" t="s">
        <v>10</v>
      </c>
      <c r="X238" s="5">
        <v>8.0289999999999999</v>
      </c>
      <c r="Y238" s="5">
        <v>2.96</v>
      </c>
      <c r="Z238" s="5" t="s">
        <v>10</v>
      </c>
      <c r="AA238" s="5">
        <v>1.994</v>
      </c>
      <c r="AB238" s="5" t="s">
        <v>10</v>
      </c>
      <c r="AC238" s="5">
        <v>1.8460000000000001</v>
      </c>
      <c r="AD238" s="5">
        <v>8.5999999999999993E-2</v>
      </c>
      <c r="AE238" s="5">
        <v>9.5000000000000001E-2</v>
      </c>
      <c r="AF238" s="5">
        <v>0.66700000000000004</v>
      </c>
      <c r="AG238" s="5">
        <v>0.35199999999999998</v>
      </c>
      <c r="AH238" s="5" t="s">
        <v>10</v>
      </c>
      <c r="AI238" s="5">
        <v>8</v>
      </c>
      <c r="AJ238" s="5" t="s">
        <v>10</v>
      </c>
      <c r="AK238" s="5">
        <f t="shared" si="9"/>
        <v>65.574324324324323</v>
      </c>
      <c r="AL238" s="5">
        <f t="shared" si="10"/>
        <v>22.533783783783782</v>
      </c>
      <c r="AM238" s="5">
        <f t="shared" si="11"/>
        <v>11.891891891891902</v>
      </c>
    </row>
    <row r="239" spans="1:39" ht="15.75">
      <c r="A239" s="7" t="s">
        <v>2</v>
      </c>
      <c r="B239" s="7" t="s">
        <v>38</v>
      </c>
      <c r="C239" s="7">
        <v>71</v>
      </c>
      <c r="D239" s="7">
        <v>1041</v>
      </c>
      <c r="E239" s="5">
        <v>35.18</v>
      </c>
      <c r="F239" s="5" t="s">
        <v>10</v>
      </c>
      <c r="G239" s="5">
        <v>20.05</v>
      </c>
      <c r="H239" s="5" t="s">
        <v>10</v>
      </c>
      <c r="I239" s="5">
        <v>24.84</v>
      </c>
      <c r="J239" s="5">
        <v>0.88</v>
      </c>
      <c r="K239" s="5">
        <v>5.63</v>
      </c>
      <c r="L239" s="5">
        <v>6.1</v>
      </c>
      <c r="M239" s="4" t="s">
        <v>10</v>
      </c>
      <c r="N239" s="5">
        <v>92.68</v>
      </c>
      <c r="O239" s="5">
        <v>2.968</v>
      </c>
      <c r="P239" s="5" t="s">
        <v>10</v>
      </c>
      <c r="Q239" s="5">
        <v>1.9930000000000001</v>
      </c>
      <c r="R239" s="5" t="s">
        <v>10</v>
      </c>
      <c r="S239" s="5">
        <v>1.752</v>
      </c>
      <c r="T239" s="5">
        <v>6.3E-2</v>
      </c>
      <c r="U239" s="5">
        <v>0.70799999999999996</v>
      </c>
      <c r="V239" s="5">
        <v>0.55100000000000005</v>
      </c>
      <c r="W239" s="5" t="s">
        <v>10</v>
      </c>
      <c r="X239" s="5">
        <v>8.0359999999999996</v>
      </c>
      <c r="Y239" s="5">
        <v>2.9540000000000002</v>
      </c>
      <c r="Z239" s="5" t="s">
        <v>10</v>
      </c>
      <c r="AA239" s="5">
        <v>1.9850000000000001</v>
      </c>
      <c r="AB239" s="5" t="s">
        <v>10</v>
      </c>
      <c r="AC239" s="5">
        <v>1.6379999999999999</v>
      </c>
      <c r="AD239" s="5">
        <v>0.106</v>
      </c>
      <c r="AE239" s="5">
        <v>6.3E-2</v>
      </c>
      <c r="AF239" s="5">
        <v>0.70499999999999996</v>
      </c>
      <c r="AG239" s="5">
        <v>0.54900000000000004</v>
      </c>
      <c r="AH239" s="5" t="s">
        <v>10</v>
      </c>
      <c r="AI239" s="5">
        <v>8</v>
      </c>
      <c r="AJ239" s="5" t="s">
        <v>10</v>
      </c>
      <c r="AK239" s="5">
        <f t="shared" si="9"/>
        <v>57.563451776649742</v>
      </c>
      <c r="AL239" s="5">
        <f t="shared" si="10"/>
        <v>23.857868020304572</v>
      </c>
      <c r="AM239" s="5">
        <f t="shared" si="11"/>
        <v>18.578680203045678</v>
      </c>
    </row>
    <row r="240" spans="1:39" ht="15.75">
      <c r="A240" s="7" t="s">
        <v>2</v>
      </c>
      <c r="B240" s="7" t="s">
        <v>38</v>
      </c>
      <c r="C240" s="7">
        <v>71</v>
      </c>
      <c r="D240" s="7">
        <v>1042</v>
      </c>
      <c r="E240" s="5">
        <v>34.950000000000003</v>
      </c>
      <c r="F240" s="5" t="s">
        <v>10</v>
      </c>
      <c r="G240" s="5">
        <v>19.850000000000001</v>
      </c>
      <c r="H240" s="5" t="s">
        <v>10</v>
      </c>
      <c r="I240" s="5">
        <v>23.6</v>
      </c>
      <c r="J240" s="5">
        <v>0.56000000000000005</v>
      </c>
      <c r="K240" s="5">
        <v>6.03</v>
      </c>
      <c r="L240" s="5">
        <v>6.76</v>
      </c>
      <c r="M240" s="4" t="s">
        <v>10</v>
      </c>
      <c r="N240" s="5">
        <v>91.75</v>
      </c>
      <c r="O240" s="5">
        <v>2.9649999999999999</v>
      </c>
      <c r="P240" s="5" t="s">
        <v>10</v>
      </c>
      <c r="Q240" s="5">
        <v>1.9850000000000001</v>
      </c>
      <c r="R240" s="5" t="s">
        <v>10</v>
      </c>
      <c r="S240" s="5">
        <v>1.675</v>
      </c>
      <c r="T240" s="5">
        <v>0.04</v>
      </c>
      <c r="U240" s="5">
        <v>0.76300000000000001</v>
      </c>
      <c r="V240" s="5">
        <v>0.61499999999999999</v>
      </c>
      <c r="W240" s="5" t="s">
        <v>10</v>
      </c>
      <c r="X240" s="5">
        <v>8.0419999999999998</v>
      </c>
      <c r="Y240" s="5">
        <v>2.95</v>
      </c>
      <c r="Z240" s="5" t="s">
        <v>10</v>
      </c>
      <c r="AA240" s="5">
        <v>1.974</v>
      </c>
      <c r="AB240" s="5" t="s">
        <v>10</v>
      </c>
      <c r="AC240" s="5">
        <v>1.54</v>
      </c>
      <c r="AD240" s="5">
        <v>0.126</v>
      </c>
      <c r="AE240" s="5">
        <v>0.04</v>
      </c>
      <c r="AF240" s="5">
        <v>0.75900000000000001</v>
      </c>
      <c r="AG240" s="5">
        <v>0.61099999999999999</v>
      </c>
      <c r="AH240" s="5" t="s">
        <v>10</v>
      </c>
      <c r="AI240" s="5">
        <v>8</v>
      </c>
      <c r="AJ240" s="5" t="s">
        <v>10</v>
      </c>
      <c r="AK240" s="5">
        <f t="shared" si="9"/>
        <v>53.559322033898304</v>
      </c>
      <c r="AL240" s="5">
        <f t="shared" si="10"/>
        <v>25.728813559322035</v>
      </c>
      <c r="AM240" s="5">
        <f t="shared" si="11"/>
        <v>20.711864406779654</v>
      </c>
    </row>
    <row r="241" spans="1:39" ht="15.75">
      <c r="A241" s="7" t="s">
        <v>2</v>
      </c>
      <c r="B241" s="7" t="s">
        <v>38</v>
      </c>
      <c r="C241" s="7">
        <v>71</v>
      </c>
      <c r="D241" s="7">
        <v>1043</v>
      </c>
      <c r="E241" s="5">
        <v>35.31</v>
      </c>
      <c r="F241" s="5" t="s">
        <v>10</v>
      </c>
      <c r="G241" s="5">
        <v>19.75</v>
      </c>
      <c r="H241" s="5" t="s">
        <v>10</v>
      </c>
      <c r="I241" s="5">
        <v>23.79</v>
      </c>
      <c r="J241" s="5">
        <v>0.4</v>
      </c>
      <c r="K241" s="5">
        <v>6.28</v>
      </c>
      <c r="L241" s="5">
        <v>6.55</v>
      </c>
      <c r="M241" s="4" t="s">
        <v>10</v>
      </c>
      <c r="N241" s="5">
        <v>92.08</v>
      </c>
      <c r="O241" s="5">
        <v>2.9809999999999999</v>
      </c>
      <c r="P241" s="5" t="s">
        <v>10</v>
      </c>
      <c r="Q241" s="5">
        <v>1.9650000000000001</v>
      </c>
      <c r="R241" s="5" t="s">
        <v>10</v>
      </c>
      <c r="S241" s="5">
        <v>1.68</v>
      </c>
      <c r="T241" s="5">
        <v>2.9000000000000001E-2</v>
      </c>
      <c r="U241" s="5">
        <v>0.79</v>
      </c>
      <c r="V241" s="5">
        <v>0.59199999999999997</v>
      </c>
      <c r="W241" s="5" t="s">
        <v>10</v>
      </c>
      <c r="X241" s="5">
        <v>8.0370000000000008</v>
      </c>
      <c r="Y241" s="5">
        <v>2.9670000000000001</v>
      </c>
      <c r="Z241" s="5" t="s">
        <v>10</v>
      </c>
      <c r="AA241" s="5">
        <v>1.956</v>
      </c>
      <c r="AB241" s="5" t="s">
        <v>10</v>
      </c>
      <c r="AC241" s="5">
        <v>1.5620000000000001</v>
      </c>
      <c r="AD241" s="5">
        <v>0.11</v>
      </c>
      <c r="AE241" s="5">
        <v>2.8000000000000001E-2</v>
      </c>
      <c r="AF241" s="5">
        <v>0.78700000000000003</v>
      </c>
      <c r="AG241" s="5">
        <v>0.59</v>
      </c>
      <c r="AH241" s="5" t="s">
        <v>10</v>
      </c>
      <c r="AI241" s="5">
        <v>8</v>
      </c>
      <c r="AJ241" s="5" t="s">
        <v>10</v>
      </c>
      <c r="AK241" s="5">
        <f t="shared" si="9"/>
        <v>53.589484327603643</v>
      </c>
      <c r="AL241" s="5">
        <f t="shared" si="10"/>
        <v>26.525109538254128</v>
      </c>
      <c r="AM241" s="5">
        <f t="shared" si="11"/>
        <v>19.885406134142229</v>
      </c>
    </row>
    <row r="242" spans="1:39" ht="15.75">
      <c r="A242" s="7" t="s">
        <v>2</v>
      </c>
      <c r="B242" s="7" t="s">
        <v>38</v>
      </c>
      <c r="C242" s="7">
        <v>71</v>
      </c>
      <c r="D242" s="7">
        <v>1044</v>
      </c>
      <c r="E242" s="5">
        <v>34.24</v>
      </c>
      <c r="F242" s="5" t="s">
        <v>10</v>
      </c>
      <c r="G242" s="5">
        <v>19.45</v>
      </c>
      <c r="H242" s="5" t="s">
        <v>10</v>
      </c>
      <c r="I242" s="5">
        <v>26.06</v>
      </c>
      <c r="J242" s="5">
        <v>0.92</v>
      </c>
      <c r="K242" s="5">
        <v>5.0199999999999996</v>
      </c>
      <c r="L242" s="5">
        <v>4.79</v>
      </c>
      <c r="M242" s="4" t="s">
        <v>10</v>
      </c>
      <c r="N242" s="5">
        <v>90.48</v>
      </c>
      <c r="O242" s="5">
        <v>2.976</v>
      </c>
      <c r="P242" s="5" t="s">
        <v>10</v>
      </c>
      <c r="Q242" s="5">
        <v>1.9930000000000001</v>
      </c>
      <c r="R242" s="5" t="s">
        <v>10</v>
      </c>
      <c r="S242" s="5">
        <v>1.8939999999999999</v>
      </c>
      <c r="T242" s="5">
        <v>6.8000000000000005E-2</v>
      </c>
      <c r="U242" s="5">
        <v>0.65</v>
      </c>
      <c r="V242" s="5">
        <v>0.44600000000000001</v>
      </c>
      <c r="W242" s="5" t="s">
        <v>10</v>
      </c>
      <c r="X242" s="5">
        <v>8.0280000000000005</v>
      </c>
      <c r="Y242" s="5">
        <v>2.9660000000000002</v>
      </c>
      <c r="Z242" s="5" t="s">
        <v>10</v>
      </c>
      <c r="AA242" s="5">
        <v>1.986</v>
      </c>
      <c r="AB242" s="5" t="s">
        <v>10</v>
      </c>
      <c r="AC242" s="5">
        <v>1.806</v>
      </c>
      <c r="AD242" s="5">
        <v>8.2000000000000003E-2</v>
      </c>
      <c r="AE242" s="5">
        <v>6.8000000000000005E-2</v>
      </c>
      <c r="AF242" s="5">
        <v>0.64800000000000002</v>
      </c>
      <c r="AG242" s="5">
        <v>0.44500000000000001</v>
      </c>
      <c r="AH242" s="5" t="s">
        <v>10</v>
      </c>
      <c r="AI242" s="5">
        <v>8</v>
      </c>
      <c r="AJ242" s="5" t="s">
        <v>10</v>
      </c>
      <c r="AK242" s="5">
        <f t="shared" si="9"/>
        <v>63.161442534546687</v>
      </c>
      <c r="AL242" s="5">
        <f t="shared" si="10"/>
        <v>21.840242669362993</v>
      </c>
      <c r="AM242" s="5">
        <f t="shared" si="11"/>
        <v>14.998314796090312</v>
      </c>
    </row>
    <row r="243" spans="1:39" ht="15.75">
      <c r="A243" s="7" t="s">
        <v>2</v>
      </c>
      <c r="B243" s="7" t="s">
        <v>38</v>
      </c>
      <c r="C243" s="7">
        <v>72</v>
      </c>
      <c r="D243" s="7">
        <v>1062</v>
      </c>
      <c r="E243" s="5">
        <v>36.590000000000003</v>
      </c>
      <c r="F243" s="5" t="s">
        <v>10</v>
      </c>
      <c r="G243" s="5">
        <v>21.33</v>
      </c>
      <c r="H243" s="5" t="s">
        <v>10</v>
      </c>
      <c r="I243" s="5">
        <v>26.4</v>
      </c>
      <c r="J243" s="5">
        <v>0.74</v>
      </c>
      <c r="K243" s="5">
        <v>6.09</v>
      </c>
      <c r="L243" s="5">
        <v>5.7</v>
      </c>
      <c r="M243" s="4" t="s">
        <v>10</v>
      </c>
      <c r="N243" s="5">
        <v>96.85</v>
      </c>
      <c r="O243" s="5">
        <v>2.9510000000000001</v>
      </c>
      <c r="P243" s="5" t="s">
        <v>10</v>
      </c>
      <c r="Q243" s="5">
        <v>2.028</v>
      </c>
      <c r="R243" s="5" t="s">
        <v>10</v>
      </c>
      <c r="S243" s="5">
        <v>1.7809999999999999</v>
      </c>
      <c r="T243" s="5">
        <v>5.0999999999999997E-2</v>
      </c>
      <c r="U243" s="5">
        <v>0.73199999999999998</v>
      </c>
      <c r="V243" s="5">
        <v>0.49299999999999999</v>
      </c>
      <c r="W243" s="5" t="s">
        <v>10</v>
      </c>
      <c r="X243" s="5">
        <v>8.0350000000000001</v>
      </c>
      <c r="Y243" s="5">
        <v>2.9380000000000002</v>
      </c>
      <c r="Z243" s="5" t="s">
        <v>10</v>
      </c>
      <c r="AA243" s="5">
        <v>2.0190000000000001</v>
      </c>
      <c r="AB243" s="5" t="s">
        <v>10</v>
      </c>
      <c r="AC243" s="5">
        <v>1.669</v>
      </c>
      <c r="AD243" s="5">
        <v>0.104</v>
      </c>
      <c r="AE243" s="5">
        <v>0.05</v>
      </c>
      <c r="AF243" s="5">
        <v>0.72899999999999998</v>
      </c>
      <c r="AG243" s="5">
        <v>0.49</v>
      </c>
      <c r="AH243" s="5" t="s">
        <v>10</v>
      </c>
      <c r="AI243" s="5">
        <v>8</v>
      </c>
      <c r="AJ243" s="5" t="s">
        <v>10</v>
      </c>
      <c r="AK243" s="5">
        <f t="shared" si="9"/>
        <v>58.509189925119131</v>
      </c>
      <c r="AL243" s="5">
        <f t="shared" si="10"/>
        <v>24.812797821647379</v>
      </c>
      <c r="AM243" s="5">
        <f t="shared" si="11"/>
        <v>16.67801225323349</v>
      </c>
    </row>
    <row r="244" spans="1:39" ht="15.75">
      <c r="A244" s="7" t="s">
        <v>2</v>
      </c>
      <c r="B244" s="7" t="s">
        <v>38</v>
      </c>
      <c r="C244" s="7">
        <v>72</v>
      </c>
      <c r="D244" s="7">
        <v>1063</v>
      </c>
      <c r="E244" s="5">
        <v>36.15</v>
      </c>
      <c r="F244" s="5" t="s">
        <v>10</v>
      </c>
      <c r="G244" s="5">
        <v>20.57</v>
      </c>
      <c r="H244" s="5" t="s">
        <v>10</v>
      </c>
      <c r="I244" s="5">
        <v>26.55</v>
      </c>
      <c r="J244" s="5">
        <v>0.73</v>
      </c>
      <c r="K244" s="5">
        <v>5.55</v>
      </c>
      <c r="L244" s="5">
        <v>6.2</v>
      </c>
      <c r="M244" s="4" t="s">
        <v>10</v>
      </c>
      <c r="N244" s="5">
        <v>95.75</v>
      </c>
      <c r="O244" s="5">
        <v>2.9630000000000001</v>
      </c>
      <c r="P244" s="5" t="s">
        <v>10</v>
      </c>
      <c r="Q244" s="5">
        <v>1.9870000000000001</v>
      </c>
      <c r="R244" s="5" t="s">
        <v>10</v>
      </c>
      <c r="S244" s="5">
        <v>1.82</v>
      </c>
      <c r="T244" s="5">
        <v>5.0999999999999997E-2</v>
      </c>
      <c r="U244" s="5">
        <v>0.67800000000000005</v>
      </c>
      <c r="V244" s="5">
        <v>0.54400000000000004</v>
      </c>
      <c r="W244" s="5" t="s">
        <v>10</v>
      </c>
      <c r="X244" s="5">
        <v>8.0429999999999993</v>
      </c>
      <c r="Y244" s="5">
        <v>2.9470000000000001</v>
      </c>
      <c r="Z244" s="5" t="s">
        <v>10</v>
      </c>
      <c r="AA244" s="5">
        <v>1.976</v>
      </c>
      <c r="AB244" s="5" t="s">
        <v>10</v>
      </c>
      <c r="AC244" s="5">
        <v>1.681</v>
      </c>
      <c r="AD244" s="5">
        <v>0.13</v>
      </c>
      <c r="AE244" s="5">
        <v>0.05</v>
      </c>
      <c r="AF244" s="5">
        <v>0.67400000000000004</v>
      </c>
      <c r="AG244" s="5">
        <v>0.54200000000000004</v>
      </c>
      <c r="AH244" s="5" t="s">
        <v>10</v>
      </c>
      <c r="AI244" s="5">
        <v>8</v>
      </c>
      <c r="AJ244" s="5" t="s">
        <v>10</v>
      </c>
      <c r="AK244" s="5">
        <f t="shared" si="9"/>
        <v>58.737699355276554</v>
      </c>
      <c r="AL244" s="5">
        <f t="shared" si="10"/>
        <v>22.870715982354938</v>
      </c>
      <c r="AM244" s="5">
        <f t="shared" si="11"/>
        <v>18.391584662368501</v>
      </c>
    </row>
    <row r="245" spans="1:39" ht="15.75">
      <c r="A245" s="7" t="s">
        <v>2</v>
      </c>
      <c r="B245" s="7" t="s">
        <v>38</v>
      </c>
      <c r="C245" s="7">
        <v>75</v>
      </c>
      <c r="D245" s="7">
        <v>1091</v>
      </c>
      <c r="E245" s="5">
        <v>36.07</v>
      </c>
      <c r="F245" s="5" t="s">
        <v>10</v>
      </c>
      <c r="G245" s="5">
        <v>20.34</v>
      </c>
      <c r="H245" s="5" t="s">
        <v>10</v>
      </c>
      <c r="I245" s="5">
        <v>26.62</v>
      </c>
      <c r="J245" s="5">
        <v>0.91</v>
      </c>
      <c r="K245" s="5">
        <v>5.42</v>
      </c>
      <c r="L245" s="5">
        <v>5.82</v>
      </c>
      <c r="M245" s="4" t="s">
        <v>10</v>
      </c>
      <c r="N245" s="5">
        <v>95.18</v>
      </c>
      <c r="O245" s="5">
        <v>2.976</v>
      </c>
      <c r="P245" s="5" t="s">
        <v>10</v>
      </c>
      <c r="Q245" s="5">
        <v>1.978</v>
      </c>
      <c r="R245" s="5" t="s">
        <v>10</v>
      </c>
      <c r="S245" s="5">
        <v>1.837</v>
      </c>
      <c r="T245" s="5">
        <v>6.4000000000000001E-2</v>
      </c>
      <c r="U245" s="5">
        <v>0.66700000000000004</v>
      </c>
      <c r="V245" s="5">
        <v>0.51400000000000001</v>
      </c>
      <c r="W245" s="5" t="s">
        <v>10</v>
      </c>
      <c r="X245" s="5">
        <v>8.0350000000000001</v>
      </c>
      <c r="Y245" s="5">
        <v>2.9630000000000001</v>
      </c>
      <c r="Z245" s="5" t="s">
        <v>10</v>
      </c>
      <c r="AA245" s="5">
        <v>1.9690000000000001</v>
      </c>
      <c r="AB245" s="5" t="s">
        <v>10</v>
      </c>
      <c r="AC245" s="5">
        <v>1.724</v>
      </c>
      <c r="AD245" s="5">
        <v>0.105</v>
      </c>
      <c r="AE245" s="5">
        <v>6.3E-2</v>
      </c>
      <c r="AF245" s="5">
        <v>0.66400000000000003</v>
      </c>
      <c r="AG245" s="5">
        <v>0.51200000000000001</v>
      </c>
      <c r="AH245" s="5" t="s">
        <v>10</v>
      </c>
      <c r="AI245" s="5">
        <v>8</v>
      </c>
      <c r="AJ245" s="5" t="s">
        <v>10</v>
      </c>
      <c r="AK245" s="5">
        <f t="shared" si="9"/>
        <v>60.310496118798504</v>
      </c>
      <c r="AL245" s="5">
        <f t="shared" si="10"/>
        <v>22.409719878501519</v>
      </c>
      <c r="AM245" s="5">
        <f t="shared" si="11"/>
        <v>17.279784002699984</v>
      </c>
    </row>
    <row r="246" spans="1:39" ht="15.75">
      <c r="A246" s="7" t="s">
        <v>2</v>
      </c>
      <c r="B246" s="7" t="s">
        <v>38</v>
      </c>
      <c r="C246" s="7">
        <v>75</v>
      </c>
      <c r="D246" s="7">
        <v>1092</v>
      </c>
      <c r="E246" s="5">
        <v>36.39</v>
      </c>
      <c r="F246" s="5" t="s">
        <v>10</v>
      </c>
      <c r="G246" s="5">
        <v>20.73</v>
      </c>
      <c r="H246" s="5" t="s">
        <v>10</v>
      </c>
      <c r="I246" s="5">
        <v>26.08</v>
      </c>
      <c r="J246" s="5">
        <v>0.53</v>
      </c>
      <c r="K246" s="5">
        <v>6.26</v>
      </c>
      <c r="L246" s="5">
        <v>5.82</v>
      </c>
      <c r="M246" s="4" t="s">
        <v>10</v>
      </c>
      <c r="N246" s="5">
        <v>95.81</v>
      </c>
      <c r="O246" s="5">
        <v>2.9649999999999999</v>
      </c>
      <c r="P246" s="5" t="s">
        <v>10</v>
      </c>
      <c r="Q246" s="5">
        <v>1.9910000000000001</v>
      </c>
      <c r="R246" s="5" t="s">
        <v>10</v>
      </c>
      <c r="S246" s="5">
        <v>1.7769999999999999</v>
      </c>
      <c r="T246" s="5">
        <v>3.6999999999999998E-2</v>
      </c>
      <c r="U246" s="5">
        <v>0.76</v>
      </c>
      <c r="V246" s="5">
        <v>0.50800000000000001</v>
      </c>
      <c r="W246" s="5" t="s">
        <v>10</v>
      </c>
      <c r="X246" s="5">
        <v>8.0389999999999997</v>
      </c>
      <c r="Y246" s="5">
        <v>2.9510000000000001</v>
      </c>
      <c r="Z246" s="5" t="s">
        <v>10</v>
      </c>
      <c r="AA246" s="5">
        <v>1.9810000000000001</v>
      </c>
      <c r="AB246" s="5" t="s">
        <v>10</v>
      </c>
      <c r="AC246" s="5">
        <v>1.6519999999999999</v>
      </c>
      <c r="AD246" s="5">
        <v>0.11700000000000001</v>
      </c>
      <c r="AE246" s="5">
        <v>3.5999999999999997E-2</v>
      </c>
      <c r="AF246" s="5">
        <v>0.75700000000000001</v>
      </c>
      <c r="AG246" s="5">
        <v>0.50600000000000001</v>
      </c>
      <c r="AH246" s="5" t="s">
        <v>10</v>
      </c>
      <c r="AI246" s="5">
        <v>8</v>
      </c>
      <c r="AJ246" s="5" t="s">
        <v>10</v>
      </c>
      <c r="AK246" s="5">
        <f t="shared" si="9"/>
        <v>57.200948830904785</v>
      </c>
      <c r="AL246" s="5">
        <f t="shared" si="10"/>
        <v>25.652321247034909</v>
      </c>
      <c r="AM246" s="5">
        <f t="shared" si="11"/>
        <v>17.146729922060302</v>
      </c>
    </row>
    <row r="247" spans="1:39" ht="15.75">
      <c r="A247" s="7" t="s">
        <v>2</v>
      </c>
      <c r="B247" s="7" t="s">
        <v>38</v>
      </c>
      <c r="C247" s="7">
        <v>75</v>
      </c>
      <c r="D247" s="7">
        <v>1093</v>
      </c>
      <c r="E247" s="5">
        <v>36.29</v>
      </c>
      <c r="F247" s="5" t="s">
        <v>10</v>
      </c>
      <c r="G247" s="5">
        <v>20.83</v>
      </c>
      <c r="H247" s="5" t="s">
        <v>10</v>
      </c>
      <c r="I247" s="5">
        <v>25.41</v>
      </c>
      <c r="J247" s="5">
        <v>0.47</v>
      </c>
      <c r="K247" s="5">
        <v>6.52</v>
      </c>
      <c r="L247" s="5">
        <v>5.88</v>
      </c>
      <c r="M247" s="4" t="s">
        <v>10</v>
      </c>
      <c r="N247" s="5">
        <v>95.4</v>
      </c>
      <c r="O247" s="5">
        <v>2.9609999999999999</v>
      </c>
      <c r="P247" s="5" t="s">
        <v>10</v>
      </c>
      <c r="Q247" s="5">
        <v>2.0030000000000001</v>
      </c>
      <c r="R247" s="5" t="s">
        <v>10</v>
      </c>
      <c r="S247" s="5">
        <v>1.734</v>
      </c>
      <c r="T247" s="5">
        <v>3.2000000000000001E-2</v>
      </c>
      <c r="U247" s="5">
        <v>0.79300000000000004</v>
      </c>
      <c r="V247" s="5">
        <v>0.51400000000000001</v>
      </c>
      <c r="W247" s="5" t="s">
        <v>10</v>
      </c>
      <c r="X247" s="5">
        <v>8.0370000000000008</v>
      </c>
      <c r="Y247" s="5">
        <v>2.9470000000000001</v>
      </c>
      <c r="Z247" s="5" t="s">
        <v>10</v>
      </c>
      <c r="AA247" s="5">
        <v>1.994</v>
      </c>
      <c r="AB247" s="5" t="s">
        <v>10</v>
      </c>
      <c r="AC247" s="5">
        <v>1.6140000000000001</v>
      </c>
      <c r="AD247" s="5">
        <v>0.112</v>
      </c>
      <c r="AE247" s="5">
        <v>3.2000000000000001E-2</v>
      </c>
      <c r="AF247" s="5">
        <v>0.78900000000000003</v>
      </c>
      <c r="AG247" s="5">
        <v>0.51200000000000001</v>
      </c>
      <c r="AH247" s="5" t="s">
        <v>10</v>
      </c>
      <c r="AI247" s="5">
        <v>8</v>
      </c>
      <c r="AJ247" s="5" t="s">
        <v>10</v>
      </c>
      <c r="AK247" s="5">
        <f t="shared" si="9"/>
        <v>55.853410247709533</v>
      </c>
      <c r="AL247" s="5">
        <f t="shared" si="10"/>
        <v>26.772989480827963</v>
      </c>
      <c r="AM247" s="5">
        <f t="shared" si="11"/>
        <v>17.373600271462507</v>
      </c>
    </row>
    <row r="248" spans="1:39" ht="15.75">
      <c r="A248" s="7" t="s">
        <v>2</v>
      </c>
      <c r="B248" s="7" t="s">
        <v>38</v>
      </c>
      <c r="C248" s="7">
        <v>75</v>
      </c>
      <c r="D248" s="7">
        <v>1094</v>
      </c>
      <c r="E248" s="5">
        <v>36.950000000000003</v>
      </c>
      <c r="F248" s="5" t="s">
        <v>10</v>
      </c>
      <c r="G248" s="5">
        <v>21.09</v>
      </c>
      <c r="H248" s="5" t="s">
        <v>10</v>
      </c>
      <c r="I248" s="5">
        <v>25.17</v>
      </c>
      <c r="J248" s="5">
        <v>0.57999999999999996</v>
      </c>
      <c r="K248" s="5">
        <v>6.6</v>
      </c>
      <c r="L248" s="5">
        <v>6.23</v>
      </c>
      <c r="M248" s="4" t="s">
        <v>10</v>
      </c>
      <c r="N248" s="5">
        <v>96.62</v>
      </c>
      <c r="O248" s="5">
        <v>2.9710000000000001</v>
      </c>
      <c r="P248" s="5" t="s">
        <v>10</v>
      </c>
      <c r="Q248" s="5">
        <v>1.9990000000000001</v>
      </c>
      <c r="R248" s="5" t="s">
        <v>10</v>
      </c>
      <c r="S248" s="5">
        <v>1.6930000000000001</v>
      </c>
      <c r="T248" s="5">
        <v>0.04</v>
      </c>
      <c r="U248" s="5">
        <v>0.79100000000000004</v>
      </c>
      <c r="V248" s="5">
        <v>0.53700000000000003</v>
      </c>
      <c r="W248" s="5" t="s">
        <v>10</v>
      </c>
      <c r="X248" s="5">
        <v>8.0299999999999994</v>
      </c>
      <c r="Y248" s="5">
        <v>2.96</v>
      </c>
      <c r="Z248" s="5" t="s">
        <v>10</v>
      </c>
      <c r="AA248" s="5">
        <v>1.9910000000000001</v>
      </c>
      <c r="AB248" s="5" t="s">
        <v>10</v>
      </c>
      <c r="AC248" s="5">
        <v>1.5980000000000001</v>
      </c>
      <c r="AD248" s="5">
        <v>8.8999999999999996E-2</v>
      </c>
      <c r="AE248" s="5">
        <v>3.9E-2</v>
      </c>
      <c r="AF248" s="5">
        <v>0.78800000000000003</v>
      </c>
      <c r="AG248" s="5">
        <v>0.53500000000000003</v>
      </c>
      <c r="AH248" s="5" t="s">
        <v>10</v>
      </c>
      <c r="AI248" s="5">
        <v>8</v>
      </c>
      <c r="AJ248" s="5" t="s">
        <v>10</v>
      </c>
      <c r="AK248" s="5">
        <f t="shared" si="9"/>
        <v>55.304054054054049</v>
      </c>
      <c r="AL248" s="5">
        <f t="shared" si="10"/>
        <v>26.621621621621621</v>
      </c>
      <c r="AM248" s="5">
        <f t="shared" si="11"/>
        <v>18.074324324324323</v>
      </c>
    </row>
    <row r="249" spans="1:39" ht="15.75">
      <c r="A249" s="7" t="s">
        <v>2</v>
      </c>
      <c r="B249" s="7" t="s">
        <v>38</v>
      </c>
      <c r="C249" s="7">
        <v>75</v>
      </c>
      <c r="D249" s="7">
        <v>1095</v>
      </c>
      <c r="E249" s="5">
        <v>37.1</v>
      </c>
      <c r="F249" s="5" t="s">
        <v>10</v>
      </c>
      <c r="G249" s="5">
        <v>20.86</v>
      </c>
      <c r="H249" s="5" t="s">
        <v>10</v>
      </c>
      <c r="I249" s="5">
        <v>25.91</v>
      </c>
      <c r="J249" s="5">
        <v>0.53</v>
      </c>
      <c r="K249" s="5">
        <v>6.61</v>
      </c>
      <c r="L249" s="5">
        <v>6</v>
      </c>
      <c r="M249" s="4" t="s">
        <v>10</v>
      </c>
      <c r="N249" s="5">
        <v>97.01</v>
      </c>
      <c r="O249" s="5">
        <v>2.9780000000000002</v>
      </c>
      <c r="P249" s="5" t="s">
        <v>10</v>
      </c>
      <c r="Q249" s="5">
        <v>1.974</v>
      </c>
      <c r="R249" s="5" t="s">
        <v>10</v>
      </c>
      <c r="S249" s="5">
        <v>1.74</v>
      </c>
      <c r="T249" s="5">
        <v>3.5999999999999997E-2</v>
      </c>
      <c r="U249" s="5">
        <v>0.79100000000000004</v>
      </c>
      <c r="V249" s="5">
        <v>0.51600000000000001</v>
      </c>
      <c r="W249" s="5" t="s">
        <v>10</v>
      </c>
      <c r="X249" s="5">
        <v>8.0350000000000001</v>
      </c>
      <c r="Y249" s="5">
        <v>2.9649999999999999</v>
      </c>
      <c r="Z249" s="5" t="s">
        <v>10</v>
      </c>
      <c r="AA249" s="5">
        <v>1.9650000000000001</v>
      </c>
      <c r="AB249" s="5" t="s">
        <v>10</v>
      </c>
      <c r="AC249" s="5">
        <v>1.6279999999999999</v>
      </c>
      <c r="AD249" s="5">
        <v>0.104</v>
      </c>
      <c r="AE249" s="5">
        <v>3.5999999999999997E-2</v>
      </c>
      <c r="AF249" s="5">
        <v>0.78800000000000003</v>
      </c>
      <c r="AG249" s="5">
        <v>0.51400000000000001</v>
      </c>
      <c r="AH249" s="5" t="s">
        <v>10</v>
      </c>
      <c r="AI249" s="5">
        <v>8</v>
      </c>
      <c r="AJ249" s="5" t="s">
        <v>10</v>
      </c>
      <c r="AK249" s="5">
        <f t="shared" si="9"/>
        <v>56.102494942683748</v>
      </c>
      <c r="AL249" s="5">
        <f t="shared" si="10"/>
        <v>26.567768037761297</v>
      </c>
      <c r="AM249" s="5">
        <f t="shared" si="11"/>
        <v>17.329737019554955</v>
      </c>
    </row>
    <row r="250" spans="1:39" ht="15.75">
      <c r="A250" s="7" t="s">
        <v>2</v>
      </c>
      <c r="B250" s="7" t="s">
        <v>38</v>
      </c>
      <c r="C250" s="7">
        <v>75</v>
      </c>
      <c r="D250" s="7">
        <v>1096</v>
      </c>
      <c r="E250" s="5">
        <v>37.08</v>
      </c>
      <c r="F250" s="5" t="s">
        <v>10</v>
      </c>
      <c r="G250" s="5">
        <v>21.04</v>
      </c>
      <c r="H250" s="5" t="s">
        <v>10</v>
      </c>
      <c r="I250" s="5">
        <v>25.67</v>
      </c>
      <c r="J250" s="5">
        <v>0.54</v>
      </c>
      <c r="K250" s="5">
        <v>6.67</v>
      </c>
      <c r="L250" s="5">
        <v>5.99</v>
      </c>
      <c r="M250" s="4" t="s">
        <v>10</v>
      </c>
      <c r="N250" s="5">
        <v>96.99</v>
      </c>
      <c r="O250" s="5">
        <v>2.9729999999999999</v>
      </c>
      <c r="P250" s="5" t="s">
        <v>10</v>
      </c>
      <c r="Q250" s="5">
        <v>1.9890000000000001</v>
      </c>
      <c r="R250" s="5" t="s">
        <v>10</v>
      </c>
      <c r="S250" s="5">
        <v>1.722</v>
      </c>
      <c r="T250" s="5">
        <v>3.6999999999999998E-2</v>
      </c>
      <c r="U250" s="5">
        <v>0.79700000000000004</v>
      </c>
      <c r="V250" s="5">
        <v>0.51500000000000001</v>
      </c>
      <c r="W250" s="5" t="s">
        <v>10</v>
      </c>
      <c r="X250" s="5">
        <v>8.032</v>
      </c>
      <c r="Y250" s="5">
        <v>2.9620000000000002</v>
      </c>
      <c r="Z250" s="5" t="s">
        <v>10</v>
      </c>
      <c r="AA250" s="5">
        <v>1.9810000000000001</v>
      </c>
      <c r="AB250" s="5" t="s">
        <v>10</v>
      </c>
      <c r="AC250" s="5">
        <v>1.6180000000000001</v>
      </c>
      <c r="AD250" s="5">
        <v>9.6000000000000002E-2</v>
      </c>
      <c r="AE250" s="5">
        <v>3.6999999999999998E-2</v>
      </c>
      <c r="AF250" s="5">
        <v>0.79400000000000004</v>
      </c>
      <c r="AG250" s="5">
        <v>0.51300000000000001</v>
      </c>
      <c r="AH250" s="5" t="s">
        <v>10</v>
      </c>
      <c r="AI250" s="5">
        <v>8</v>
      </c>
      <c r="AJ250" s="5" t="s">
        <v>10</v>
      </c>
      <c r="AK250" s="5">
        <f t="shared" si="9"/>
        <v>55.874409182984472</v>
      </c>
      <c r="AL250" s="5">
        <f t="shared" si="10"/>
        <v>26.806212018906152</v>
      </c>
      <c r="AM250" s="5">
        <f t="shared" si="11"/>
        <v>17.319378798109369</v>
      </c>
    </row>
    <row r="251" spans="1:39" ht="15.75">
      <c r="A251" s="7" t="s">
        <v>2</v>
      </c>
      <c r="B251" s="7" t="s">
        <v>38</v>
      </c>
      <c r="C251" s="7">
        <v>75</v>
      </c>
      <c r="D251" s="7">
        <v>1097</v>
      </c>
      <c r="E251" s="5">
        <v>36.86</v>
      </c>
      <c r="F251" s="5" t="s">
        <v>10</v>
      </c>
      <c r="G251" s="5">
        <v>21.17</v>
      </c>
      <c r="H251" s="5" t="s">
        <v>10</v>
      </c>
      <c r="I251" s="5">
        <v>25.78</v>
      </c>
      <c r="J251" s="5">
        <v>0.5</v>
      </c>
      <c r="K251" s="5">
        <v>6.9</v>
      </c>
      <c r="L251" s="5">
        <v>5.85</v>
      </c>
      <c r="M251" s="4" t="s">
        <v>10</v>
      </c>
      <c r="N251" s="5">
        <v>97.06</v>
      </c>
      <c r="O251" s="5">
        <v>2.9550000000000001</v>
      </c>
      <c r="P251" s="5" t="s">
        <v>10</v>
      </c>
      <c r="Q251" s="5">
        <v>2</v>
      </c>
      <c r="R251" s="5" t="s">
        <v>10</v>
      </c>
      <c r="S251" s="5">
        <v>1.728</v>
      </c>
      <c r="T251" s="5">
        <v>3.4000000000000002E-2</v>
      </c>
      <c r="U251" s="5">
        <v>0.82499999999999996</v>
      </c>
      <c r="V251" s="5">
        <v>0.502</v>
      </c>
      <c r="W251" s="5" t="s">
        <v>10</v>
      </c>
      <c r="X251" s="5">
        <v>8.0449999999999999</v>
      </c>
      <c r="Y251" s="5">
        <v>2.9390000000000001</v>
      </c>
      <c r="Z251" s="5" t="s">
        <v>10</v>
      </c>
      <c r="AA251" s="5">
        <v>1.9890000000000001</v>
      </c>
      <c r="AB251" s="5" t="s">
        <v>10</v>
      </c>
      <c r="AC251" s="5">
        <v>1.585</v>
      </c>
      <c r="AD251" s="5">
        <v>0.13400000000000001</v>
      </c>
      <c r="AE251" s="5">
        <v>3.4000000000000002E-2</v>
      </c>
      <c r="AF251" s="5">
        <v>0.82</v>
      </c>
      <c r="AG251" s="5">
        <v>0.5</v>
      </c>
      <c r="AH251" s="5" t="s">
        <v>10</v>
      </c>
      <c r="AI251" s="5">
        <v>8</v>
      </c>
      <c r="AJ251" s="5" t="s">
        <v>10</v>
      </c>
      <c r="AK251" s="5">
        <f t="shared" si="9"/>
        <v>55.086764205512075</v>
      </c>
      <c r="AL251" s="5">
        <f t="shared" si="10"/>
        <v>27.900646478394009</v>
      </c>
      <c r="AM251" s="5">
        <f t="shared" si="11"/>
        <v>17.012589316093909</v>
      </c>
    </row>
    <row r="252" spans="1:39" ht="15.75">
      <c r="A252" s="7" t="s">
        <v>2</v>
      </c>
      <c r="B252" s="7" t="s">
        <v>38</v>
      </c>
      <c r="C252" s="7">
        <v>75</v>
      </c>
      <c r="D252" s="7">
        <v>1098</v>
      </c>
      <c r="E252" s="5">
        <v>38.15</v>
      </c>
      <c r="F252" s="5" t="s">
        <v>10</v>
      </c>
      <c r="G252" s="5">
        <v>21.41</v>
      </c>
      <c r="H252" s="5" t="s">
        <v>10</v>
      </c>
      <c r="I252" s="5">
        <v>25.9</v>
      </c>
      <c r="J252" s="5">
        <v>0.53</v>
      </c>
      <c r="K252" s="5">
        <v>6.95</v>
      </c>
      <c r="L252" s="5">
        <v>6.09</v>
      </c>
      <c r="M252" s="4" t="s">
        <v>10</v>
      </c>
      <c r="N252" s="5">
        <v>99.03</v>
      </c>
      <c r="O252" s="5">
        <v>2.9889999999999999</v>
      </c>
      <c r="P252" s="5" t="s">
        <v>10</v>
      </c>
      <c r="Q252" s="5">
        <v>1.9770000000000001</v>
      </c>
      <c r="R252" s="5" t="s">
        <v>10</v>
      </c>
      <c r="S252" s="5">
        <v>1.6970000000000001</v>
      </c>
      <c r="T252" s="5">
        <v>3.5000000000000003E-2</v>
      </c>
      <c r="U252" s="5">
        <v>0.81200000000000006</v>
      </c>
      <c r="V252" s="5">
        <v>0.51100000000000001</v>
      </c>
      <c r="W252" s="5" t="s">
        <v>10</v>
      </c>
      <c r="X252" s="5">
        <v>8.0220000000000002</v>
      </c>
      <c r="Y252" s="5">
        <v>2.9809999999999999</v>
      </c>
      <c r="Z252" s="5" t="s">
        <v>10</v>
      </c>
      <c r="AA252" s="5">
        <v>1.972</v>
      </c>
      <c r="AB252" s="5" t="s">
        <v>10</v>
      </c>
      <c r="AC252" s="5">
        <v>1.627</v>
      </c>
      <c r="AD252" s="5">
        <v>6.6000000000000003E-2</v>
      </c>
      <c r="AE252" s="5">
        <v>3.5000000000000003E-2</v>
      </c>
      <c r="AF252" s="5">
        <v>0.81</v>
      </c>
      <c r="AG252" s="5">
        <v>0.51</v>
      </c>
      <c r="AH252" s="5" t="s">
        <v>10</v>
      </c>
      <c r="AI252" s="5">
        <v>8</v>
      </c>
      <c r="AJ252" s="5" t="s">
        <v>10</v>
      </c>
      <c r="AK252" s="5">
        <f t="shared" si="9"/>
        <v>55.734406438631787</v>
      </c>
      <c r="AL252" s="5">
        <f t="shared" si="10"/>
        <v>27.162977867203221</v>
      </c>
      <c r="AM252" s="5">
        <f t="shared" si="11"/>
        <v>17.102615694164996</v>
      </c>
    </row>
    <row r="253" spans="1:39" ht="15.75">
      <c r="A253" s="7" t="s">
        <v>2</v>
      </c>
      <c r="B253" s="7" t="s">
        <v>38</v>
      </c>
      <c r="C253" s="7">
        <v>75</v>
      </c>
      <c r="D253" s="7">
        <v>1099</v>
      </c>
      <c r="E253" s="5">
        <v>38.32</v>
      </c>
      <c r="F253" s="5" t="s">
        <v>10</v>
      </c>
      <c r="G253" s="5">
        <v>21.68</v>
      </c>
      <c r="H253" s="5" t="s">
        <v>10</v>
      </c>
      <c r="I253" s="5">
        <v>26.57</v>
      </c>
      <c r="J253" s="5">
        <v>0.57999999999999996</v>
      </c>
      <c r="K253" s="5">
        <v>7.12</v>
      </c>
      <c r="L253" s="5">
        <v>5.8</v>
      </c>
      <c r="M253" s="4" t="s">
        <v>10</v>
      </c>
      <c r="N253" s="5">
        <v>100.07</v>
      </c>
      <c r="O253" s="5">
        <v>2.976</v>
      </c>
      <c r="P253" s="5" t="s">
        <v>10</v>
      </c>
      <c r="Q253" s="5">
        <v>1.984</v>
      </c>
      <c r="R253" s="5" t="s">
        <v>10</v>
      </c>
      <c r="S253" s="5">
        <v>1.726</v>
      </c>
      <c r="T253" s="5">
        <v>3.7999999999999999E-2</v>
      </c>
      <c r="U253" s="5">
        <v>0.82399999999999995</v>
      </c>
      <c r="V253" s="5">
        <v>0.48299999999999998</v>
      </c>
      <c r="W253" s="5" t="s">
        <v>10</v>
      </c>
      <c r="X253" s="5">
        <v>8.032</v>
      </c>
      <c r="Y253" s="5">
        <v>2.964</v>
      </c>
      <c r="Z253" s="5" t="s">
        <v>10</v>
      </c>
      <c r="AA253" s="5">
        <v>1.9770000000000001</v>
      </c>
      <c r="AB253" s="5" t="s">
        <v>10</v>
      </c>
      <c r="AC253" s="5">
        <v>1.625</v>
      </c>
      <c r="AD253" s="5">
        <v>9.4E-2</v>
      </c>
      <c r="AE253" s="5">
        <v>3.7999999999999999E-2</v>
      </c>
      <c r="AF253" s="5">
        <v>0.82099999999999995</v>
      </c>
      <c r="AG253" s="5">
        <v>0.48099999999999998</v>
      </c>
      <c r="AH253" s="5" t="s">
        <v>10</v>
      </c>
      <c r="AI253" s="5">
        <v>8</v>
      </c>
      <c r="AJ253" s="5" t="s">
        <v>10</v>
      </c>
      <c r="AK253" s="5">
        <f t="shared" si="9"/>
        <v>56.087689713322099</v>
      </c>
      <c r="AL253" s="5">
        <f t="shared" si="10"/>
        <v>27.689713322091063</v>
      </c>
      <c r="AM253" s="5">
        <f t="shared" si="11"/>
        <v>16.222596964586842</v>
      </c>
    </row>
    <row r="254" spans="1:39" ht="15.75">
      <c r="A254" s="7" t="s">
        <v>2</v>
      </c>
      <c r="B254" s="7" t="s">
        <v>38</v>
      </c>
      <c r="C254" s="7">
        <v>75</v>
      </c>
      <c r="D254" s="7">
        <v>1100</v>
      </c>
      <c r="E254" s="5">
        <v>38.72</v>
      </c>
      <c r="F254" s="5" t="s">
        <v>10</v>
      </c>
      <c r="G254" s="5">
        <v>21.85</v>
      </c>
      <c r="H254" s="5" t="s">
        <v>10</v>
      </c>
      <c r="I254" s="5">
        <v>26.8</v>
      </c>
      <c r="J254" s="5">
        <v>0.57999999999999996</v>
      </c>
      <c r="K254" s="5">
        <v>7.11</v>
      </c>
      <c r="L254" s="5">
        <v>5.88</v>
      </c>
      <c r="M254" s="4" t="s">
        <v>10</v>
      </c>
      <c r="N254" s="5">
        <v>100.94</v>
      </c>
      <c r="O254" s="5">
        <v>2.9809999999999999</v>
      </c>
      <c r="P254" s="5" t="s">
        <v>10</v>
      </c>
      <c r="Q254" s="5">
        <v>1.9830000000000001</v>
      </c>
      <c r="R254" s="5" t="s">
        <v>10</v>
      </c>
      <c r="S254" s="5">
        <v>1.7250000000000001</v>
      </c>
      <c r="T254" s="5">
        <v>3.7999999999999999E-2</v>
      </c>
      <c r="U254" s="5">
        <v>0.81599999999999995</v>
      </c>
      <c r="V254" s="5">
        <v>0.48499999999999999</v>
      </c>
      <c r="W254" s="5" t="s">
        <v>10</v>
      </c>
      <c r="X254" s="5">
        <v>8.0280000000000005</v>
      </c>
      <c r="Y254" s="5">
        <v>2.9710000000000001</v>
      </c>
      <c r="Z254" s="5" t="s">
        <v>10</v>
      </c>
      <c r="AA254" s="5">
        <v>1.976</v>
      </c>
      <c r="AB254" s="5" t="s">
        <v>10</v>
      </c>
      <c r="AC254" s="5">
        <v>1.6359999999999999</v>
      </c>
      <c r="AD254" s="5">
        <v>8.3000000000000004E-2</v>
      </c>
      <c r="AE254" s="5">
        <v>3.7999999999999999E-2</v>
      </c>
      <c r="AF254" s="5">
        <v>0.81299999999999994</v>
      </c>
      <c r="AG254" s="5">
        <v>0.48299999999999998</v>
      </c>
      <c r="AH254" s="5" t="s">
        <v>10</v>
      </c>
      <c r="AI254" s="5">
        <v>8</v>
      </c>
      <c r="AJ254" s="5" t="s">
        <v>10</v>
      </c>
      <c r="AK254" s="5">
        <f t="shared" si="9"/>
        <v>56.36363636363636</v>
      </c>
      <c r="AL254" s="5">
        <f t="shared" si="10"/>
        <v>27.373737373737374</v>
      </c>
      <c r="AM254" s="5">
        <f t="shared" si="11"/>
        <v>16.26262626262627</v>
      </c>
    </row>
    <row r="255" spans="1:39" ht="15.75">
      <c r="A255" s="7" t="s">
        <v>2</v>
      </c>
      <c r="B255" s="7" t="s">
        <v>38</v>
      </c>
      <c r="C255" s="7">
        <v>75</v>
      </c>
      <c r="D255" s="7">
        <v>1101</v>
      </c>
      <c r="E255" s="5">
        <v>38.29</v>
      </c>
      <c r="F255" s="5" t="s">
        <v>10</v>
      </c>
      <c r="G255" s="5">
        <v>21.78</v>
      </c>
      <c r="H255" s="5" t="s">
        <v>10</v>
      </c>
      <c r="I255" s="5">
        <v>27.21</v>
      </c>
      <c r="J255" s="5">
        <v>0.74</v>
      </c>
      <c r="K255" s="5">
        <v>6.29</v>
      </c>
      <c r="L255" s="5">
        <v>6.21</v>
      </c>
      <c r="M255" s="4" t="s">
        <v>10</v>
      </c>
      <c r="N255" s="5">
        <v>100.52</v>
      </c>
      <c r="O255" s="5">
        <v>2.9740000000000002</v>
      </c>
      <c r="P255" s="5" t="s">
        <v>10</v>
      </c>
      <c r="Q255" s="5">
        <v>1.994</v>
      </c>
      <c r="R255" s="5" t="s">
        <v>10</v>
      </c>
      <c r="S255" s="5">
        <v>1.7669999999999999</v>
      </c>
      <c r="T255" s="5">
        <v>4.9000000000000002E-2</v>
      </c>
      <c r="U255" s="5">
        <v>0.72799999999999998</v>
      </c>
      <c r="V255" s="5">
        <v>0.51700000000000002</v>
      </c>
      <c r="W255" s="5" t="s">
        <v>10</v>
      </c>
      <c r="X255" s="5">
        <v>8.0289999999999999</v>
      </c>
      <c r="Y255" s="5">
        <v>2.9630000000000001</v>
      </c>
      <c r="Z255" s="5" t="s">
        <v>10</v>
      </c>
      <c r="AA255" s="5">
        <v>1.9870000000000001</v>
      </c>
      <c r="AB255" s="5" t="s">
        <v>10</v>
      </c>
      <c r="AC255" s="5">
        <v>1.6739999999999999</v>
      </c>
      <c r="AD255" s="5">
        <v>8.6999999999999994E-2</v>
      </c>
      <c r="AE255" s="5">
        <v>4.9000000000000002E-2</v>
      </c>
      <c r="AF255" s="5">
        <v>0.72599999999999998</v>
      </c>
      <c r="AG255" s="5">
        <v>0.51500000000000001</v>
      </c>
      <c r="AH255" s="5" t="s">
        <v>10</v>
      </c>
      <c r="AI255" s="5">
        <v>8</v>
      </c>
      <c r="AJ255" s="5" t="s">
        <v>10</v>
      </c>
      <c r="AK255" s="5">
        <f t="shared" si="9"/>
        <v>58.130904183535762</v>
      </c>
      <c r="AL255" s="5">
        <f t="shared" si="10"/>
        <v>24.493927125506072</v>
      </c>
      <c r="AM255" s="5">
        <f t="shared" si="11"/>
        <v>17.375168690958162</v>
      </c>
    </row>
    <row r="256" spans="1:39" ht="15.75">
      <c r="A256" s="7" t="s">
        <v>2</v>
      </c>
      <c r="B256" s="7" t="s">
        <v>38</v>
      </c>
      <c r="C256" s="7">
        <v>75</v>
      </c>
      <c r="D256" s="7">
        <v>1102</v>
      </c>
      <c r="E256" s="5">
        <v>38.49</v>
      </c>
      <c r="F256" s="5" t="s">
        <v>10</v>
      </c>
      <c r="G256" s="5">
        <v>21.68</v>
      </c>
      <c r="H256" s="5" t="s">
        <v>10</v>
      </c>
      <c r="I256" s="5">
        <v>28.31</v>
      </c>
      <c r="J256" s="5">
        <v>0.96</v>
      </c>
      <c r="K256" s="5">
        <v>5.89</v>
      </c>
      <c r="L256" s="5">
        <v>5.96</v>
      </c>
      <c r="M256" s="4" t="s">
        <v>10</v>
      </c>
      <c r="N256" s="5">
        <v>101.29</v>
      </c>
      <c r="O256" s="5">
        <v>2.9809999999999999</v>
      </c>
      <c r="P256" s="5" t="s">
        <v>10</v>
      </c>
      <c r="Q256" s="5">
        <v>1.9790000000000001</v>
      </c>
      <c r="R256" s="5" t="s">
        <v>10</v>
      </c>
      <c r="S256" s="5">
        <v>1.833</v>
      </c>
      <c r="T256" s="5">
        <v>6.3E-2</v>
      </c>
      <c r="U256" s="5">
        <v>0.68</v>
      </c>
      <c r="V256" s="5">
        <v>0.495</v>
      </c>
      <c r="W256" s="5" t="s">
        <v>10</v>
      </c>
      <c r="X256" s="5">
        <v>8.0299999999999994</v>
      </c>
      <c r="Y256" s="5">
        <v>2.9689999999999999</v>
      </c>
      <c r="Z256" s="5" t="s">
        <v>10</v>
      </c>
      <c r="AA256" s="5">
        <v>1.9710000000000001</v>
      </c>
      <c r="AB256" s="5" t="s">
        <v>10</v>
      </c>
      <c r="AC256" s="5">
        <v>1.7370000000000001</v>
      </c>
      <c r="AD256" s="5">
        <v>0.09</v>
      </c>
      <c r="AE256" s="5">
        <v>6.3E-2</v>
      </c>
      <c r="AF256" s="5">
        <v>0.67700000000000005</v>
      </c>
      <c r="AG256" s="5">
        <v>0.49299999999999999</v>
      </c>
      <c r="AH256" s="5" t="s">
        <v>10</v>
      </c>
      <c r="AI256" s="5">
        <v>8</v>
      </c>
      <c r="AJ256" s="5" t="s">
        <v>10</v>
      </c>
      <c r="AK256" s="5">
        <f t="shared" si="9"/>
        <v>60.606060606060609</v>
      </c>
      <c r="AL256" s="5">
        <f t="shared" si="10"/>
        <v>22.794612794612796</v>
      </c>
      <c r="AM256" s="5">
        <f t="shared" si="11"/>
        <v>16.599326599326588</v>
      </c>
    </row>
    <row r="257" spans="1:39" ht="15.75">
      <c r="A257" s="7" t="s">
        <v>2</v>
      </c>
      <c r="B257" s="7" t="s">
        <v>38</v>
      </c>
      <c r="C257" s="7">
        <v>75</v>
      </c>
      <c r="D257" s="7">
        <v>1103</v>
      </c>
      <c r="E257" s="5">
        <v>38.659999999999997</v>
      </c>
      <c r="F257" s="5" t="s">
        <v>10</v>
      </c>
      <c r="G257" s="5">
        <v>21.88</v>
      </c>
      <c r="H257" s="5" t="s">
        <v>10</v>
      </c>
      <c r="I257" s="5">
        <v>29.79</v>
      </c>
      <c r="J257" s="5">
        <v>1.21</v>
      </c>
      <c r="K257" s="5">
        <v>5.79</v>
      </c>
      <c r="L257" s="5">
        <v>4.74</v>
      </c>
      <c r="M257" s="4" t="s">
        <v>10</v>
      </c>
      <c r="N257" s="5">
        <v>102.07</v>
      </c>
      <c r="O257" s="5">
        <v>2.9809999999999999</v>
      </c>
      <c r="P257" s="5" t="s">
        <v>10</v>
      </c>
      <c r="Q257" s="5">
        <v>1.988</v>
      </c>
      <c r="R257" s="5" t="s">
        <v>10</v>
      </c>
      <c r="S257" s="5">
        <v>1.921</v>
      </c>
      <c r="T257" s="5">
        <v>7.9000000000000001E-2</v>
      </c>
      <c r="U257" s="5">
        <v>0.66500000000000004</v>
      </c>
      <c r="V257" s="5">
        <v>0.39200000000000002</v>
      </c>
      <c r="W257" s="5" t="s">
        <v>10</v>
      </c>
      <c r="X257" s="5">
        <v>8.0250000000000004</v>
      </c>
      <c r="Y257" s="5">
        <v>2.9710000000000001</v>
      </c>
      <c r="Z257" s="5" t="s">
        <v>10</v>
      </c>
      <c r="AA257" s="5">
        <v>1.982</v>
      </c>
      <c r="AB257" s="5" t="s">
        <v>10</v>
      </c>
      <c r="AC257" s="5">
        <v>1.839</v>
      </c>
      <c r="AD257" s="5">
        <v>7.5999999999999998E-2</v>
      </c>
      <c r="AE257" s="5">
        <v>7.9000000000000001E-2</v>
      </c>
      <c r="AF257" s="5">
        <v>0.66300000000000003</v>
      </c>
      <c r="AG257" s="5">
        <v>0.39</v>
      </c>
      <c r="AH257" s="5" t="s">
        <v>10</v>
      </c>
      <c r="AI257" s="5">
        <v>8</v>
      </c>
      <c r="AJ257" s="5" t="s">
        <v>10</v>
      </c>
      <c r="AK257" s="5">
        <f t="shared" si="9"/>
        <v>64.55738808481992</v>
      </c>
      <c r="AL257" s="5">
        <f t="shared" si="10"/>
        <v>22.315718613261527</v>
      </c>
      <c r="AM257" s="5">
        <f t="shared" si="11"/>
        <v>13.126893301918557</v>
      </c>
    </row>
    <row r="258" spans="1:39" ht="15.75">
      <c r="A258" s="7" t="s">
        <v>2</v>
      </c>
      <c r="B258" s="7" t="s">
        <v>38</v>
      </c>
      <c r="C258" s="7">
        <v>75</v>
      </c>
      <c r="D258" s="7">
        <v>1104</v>
      </c>
      <c r="E258" s="5">
        <v>38.5</v>
      </c>
      <c r="F258" s="5" t="s">
        <v>10</v>
      </c>
      <c r="G258" s="5">
        <v>21.55</v>
      </c>
      <c r="H258" s="5" t="s">
        <v>10</v>
      </c>
      <c r="I258" s="5">
        <v>28.68</v>
      </c>
      <c r="J258" s="5">
        <v>0.99</v>
      </c>
      <c r="K258" s="5">
        <v>6</v>
      </c>
      <c r="L258" s="5">
        <v>4.8899999999999997</v>
      </c>
      <c r="M258" s="4" t="s">
        <v>10</v>
      </c>
      <c r="N258" s="5">
        <v>100.61</v>
      </c>
      <c r="O258" s="5">
        <v>2.9980000000000002</v>
      </c>
      <c r="P258" s="5" t="s">
        <v>10</v>
      </c>
      <c r="Q258" s="5">
        <v>1.978</v>
      </c>
      <c r="R258" s="5" t="s">
        <v>10</v>
      </c>
      <c r="S258" s="5">
        <v>1.8680000000000001</v>
      </c>
      <c r="T258" s="5">
        <v>6.5000000000000002E-2</v>
      </c>
      <c r="U258" s="5">
        <v>0.69699999999999995</v>
      </c>
      <c r="V258" s="5">
        <v>0.40799999999999997</v>
      </c>
      <c r="W258" s="5" t="s">
        <v>10</v>
      </c>
      <c r="X258" s="5">
        <v>8.0129999999999999</v>
      </c>
      <c r="Y258" s="5">
        <v>2.9929999999999999</v>
      </c>
      <c r="Z258" s="5" t="s">
        <v>10</v>
      </c>
      <c r="AA258" s="5">
        <v>1.974</v>
      </c>
      <c r="AB258" s="5" t="s">
        <v>10</v>
      </c>
      <c r="AC258" s="5">
        <v>1.825</v>
      </c>
      <c r="AD258" s="5">
        <v>3.9E-2</v>
      </c>
      <c r="AE258" s="5">
        <v>6.5000000000000002E-2</v>
      </c>
      <c r="AF258" s="5">
        <v>0.69499999999999995</v>
      </c>
      <c r="AG258" s="5">
        <v>0.40699999999999997</v>
      </c>
      <c r="AH258" s="5" t="s">
        <v>10</v>
      </c>
      <c r="AI258" s="5">
        <v>8</v>
      </c>
      <c r="AJ258" s="5" t="s">
        <v>10</v>
      </c>
      <c r="AK258" s="5">
        <f t="shared" ref="AK258:AK321" si="12">(AC258+AE258)/(AC258+AE258+AF258+AG258)*100</f>
        <v>63.168449197860951</v>
      </c>
      <c r="AL258" s="5">
        <f t="shared" ref="AL258:AL321" si="13">AF258/(AC258+AE258+AF258+AG258)*100</f>
        <v>23.228609625668447</v>
      </c>
      <c r="AM258" s="5">
        <f t="shared" ref="AM258:AM321" si="14">100-(AK258+AL258)</f>
        <v>13.602941176470608</v>
      </c>
    </row>
    <row r="259" spans="1:39" ht="15.75">
      <c r="A259" s="7" t="s">
        <v>2</v>
      </c>
      <c r="B259" s="7" t="s">
        <v>38</v>
      </c>
      <c r="C259" s="7">
        <v>75</v>
      </c>
      <c r="D259" s="7">
        <v>1105</v>
      </c>
      <c r="E259" s="5">
        <v>38.159999999999997</v>
      </c>
      <c r="F259" s="5" t="s">
        <v>10</v>
      </c>
      <c r="G259" s="5">
        <v>21.68</v>
      </c>
      <c r="H259" s="5" t="s">
        <v>10</v>
      </c>
      <c r="I259" s="5">
        <v>26.31</v>
      </c>
      <c r="J259" s="5">
        <v>0.37</v>
      </c>
      <c r="K259" s="5">
        <v>7.08</v>
      </c>
      <c r="L259" s="5">
        <v>6.12</v>
      </c>
      <c r="M259" s="4" t="s">
        <v>10</v>
      </c>
      <c r="N259" s="5">
        <v>99.72</v>
      </c>
      <c r="O259" s="5">
        <v>2.972</v>
      </c>
      <c r="P259" s="5" t="s">
        <v>10</v>
      </c>
      <c r="Q259" s="5">
        <v>1.99</v>
      </c>
      <c r="R259" s="5" t="s">
        <v>10</v>
      </c>
      <c r="S259" s="5">
        <v>1.714</v>
      </c>
      <c r="T259" s="5">
        <v>2.4E-2</v>
      </c>
      <c r="U259" s="5">
        <v>0.82199999999999995</v>
      </c>
      <c r="V259" s="5">
        <v>0.51100000000000001</v>
      </c>
      <c r="W259" s="5" t="s">
        <v>10</v>
      </c>
      <c r="X259" s="5">
        <v>8.0329999999999995</v>
      </c>
      <c r="Y259" s="5">
        <v>2.96</v>
      </c>
      <c r="Z259" s="5" t="s">
        <v>10</v>
      </c>
      <c r="AA259" s="5">
        <v>1.982</v>
      </c>
      <c r="AB259" s="5" t="s">
        <v>10</v>
      </c>
      <c r="AC259" s="5">
        <v>1.6080000000000001</v>
      </c>
      <c r="AD259" s="5">
        <v>9.8000000000000004E-2</v>
      </c>
      <c r="AE259" s="5">
        <v>2.4E-2</v>
      </c>
      <c r="AF259" s="5">
        <v>0.81899999999999995</v>
      </c>
      <c r="AG259" s="5">
        <v>0.50900000000000001</v>
      </c>
      <c r="AH259" s="5" t="s">
        <v>10</v>
      </c>
      <c r="AI259" s="5">
        <v>8</v>
      </c>
      <c r="AJ259" s="5" t="s">
        <v>10</v>
      </c>
      <c r="AK259" s="5">
        <f t="shared" si="12"/>
        <v>55.135135135135137</v>
      </c>
      <c r="AL259" s="5">
        <f t="shared" si="13"/>
        <v>27.668918918918916</v>
      </c>
      <c r="AM259" s="5">
        <f t="shared" si="14"/>
        <v>17.195945945945951</v>
      </c>
    </row>
    <row r="260" spans="1:39" ht="15.75">
      <c r="A260" s="7" t="s">
        <v>2</v>
      </c>
      <c r="B260" s="7" t="s">
        <v>38</v>
      </c>
      <c r="C260" s="7">
        <v>75</v>
      </c>
      <c r="D260" s="7">
        <v>1106</v>
      </c>
      <c r="E260" s="5">
        <v>37.81</v>
      </c>
      <c r="F260" s="5" t="s">
        <v>10</v>
      </c>
      <c r="G260" s="5">
        <v>21.4</v>
      </c>
      <c r="H260" s="5" t="s">
        <v>10</v>
      </c>
      <c r="I260" s="5">
        <v>28.66</v>
      </c>
      <c r="J260" s="5">
        <v>0.81</v>
      </c>
      <c r="K260" s="5">
        <v>5.13</v>
      </c>
      <c r="L260" s="5">
        <v>6.04</v>
      </c>
      <c r="M260" s="4" t="s">
        <v>10</v>
      </c>
      <c r="N260" s="5">
        <v>99.85</v>
      </c>
      <c r="O260" s="5">
        <v>2.9809999999999999</v>
      </c>
      <c r="P260" s="5" t="s">
        <v>10</v>
      </c>
      <c r="Q260" s="5">
        <v>1.988</v>
      </c>
      <c r="R260" s="5" t="s">
        <v>10</v>
      </c>
      <c r="S260" s="5">
        <v>1.889</v>
      </c>
      <c r="T260" s="5">
        <v>5.3999999999999999E-2</v>
      </c>
      <c r="U260" s="5">
        <v>0.60299999999999998</v>
      </c>
      <c r="V260" s="5">
        <v>0.51</v>
      </c>
      <c r="W260" s="5" t="s">
        <v>10</v>
      </c>
      <c r="X260" s="5">
        <v>8.0250000000000004</v>
      </c>
      <c r="Y260" s="5">
        <v>2.9710000000000001</v>
      </c>
      <c r="Z260" s="5" t="s">
        <v>10</v>
      </c>
      <c r="AA260" s="5">
        <v>1.982</v>
      </c>
      <c r="AB260" s="5" t="s">
        <v>10</v>
      </c>
      <c r="AC260" s="5">
        <v>1.8080000000000001</v>
      </c>
      <c r="AD260" s="5">
        <v>7.5999999999999998E-2</v>
      </c>
      <c r="AE260" s="5">
        <v>5.3999999999999999E-2</v>
      </c>
      <c r="AF260" s="5">
        <v>0.60099999999999998</v>
      </c>
      <c r="AG260" s="5">
        <v>0.50900000000000001</v>
      </c>
      <c r="AH260" s="5" t="s">
        <v>10</v>
      </c>
      <c r="AI260" s="5">
        <v>8</v>
      </c>
      <c r="AJ260" s="5" t="s">
        <v>10</v>
      </c>
      <c r="AK260" s="5">
        <f t="shared" si="12"/>
        <v>62.651413189771198</v>
      </c>
      <c r="AL260" s="5">
        <f t="shared" si="13"/>
        <v>20.222072678331092</v>
      </c>
      <c r="AM260" s="5">
        <f t="shared" si="14"/>
        <v>17.126514131897707</v>
      </c>
    </row>
    <row r="261" spans="1:39" ht="15.75">
      <c r="A261" s="7" t="s">
        <v>2</v>
      </c>
      <c r="B261" s="7" t="s">
        <v>38</v>
      </c>
      <c r="C261" s="7">
        <v>75</v>
      </c>
      <c r="D261" s="7">
        <v>1107</v>
      </c>
      <c r="E261" s="5">
        <v>38.369999999999997</v>
      </c>
      <c r="F261" s="5" t="s">
        <v>10</v>
      </c>
      <c r="G261" s="5">
        <v>21.77</v>
      </c>
      <c r="H261" s="5" t="s">
        <v>10</v>
      </c>
      <c r="I261" s="5">
        <v>27.16</v>
      </c>
      <c r="J261" s="5">
        <v>0.56999999999999995</v>
      </c>
      <c r="K261" s="5">
        <v>6.31</v>
      </c>
      <c r="L261" s="5">
        <v>5.85</v>
      </c>
      <c r="M261" s="4" t="s">
        <v>10</v>
      </c>
      <c r="N261" s="5">
        <v>100.03</v>
      </c>
      <c r="O261" s="5">
        <v>2.988</v>
      </c>
      <c r="P261" s="5" t="s">
        <v>10</v>
      </c>
      <c r="Q261" s="5">
        <v>1.998</v>
      </c>
      <c r="R261" s="5" t="s">
        <v>10</v>
      </c>
      <c r="S261" s="5">
        <v>1.7689999999999999</v>
      </c>
      <c r="T261" s="5">
        <v>3.7999999999999999E-2</v>
      </c>
      <c r="U261" s="5">
        <v>0.73299999999999998</v>
      </c>
      <c r="V261" s="5">
        <v>0.48799999999999999</v>
      </c>
      <c r="W261" s="5" t="s">
        <v>10</v>
      </c>
      <c r="X261" s="5">
        <v>8.0129999999999999</v>
      </c>
      <c r="Y261" s="5">
        <v>2.9830000000000001</v>
      </c>
      <c r="Z261" s="5" t="s">
        <v>10</v>
      </c>
      <c r="AA261" s="5">
        <v>1.9950000000000001</v>
      </c>
      <c r="AB261" s="5" t="s">
        <v>10</v>
      </c>
      <c r="AC261" s="5">
        <v>1.7270000000000001</v>
      </c>
      <c r="AD261" s="5">
        <v>3.9E-2</v>
      </c>
      <c r="AE261" s="5">
        <v>3.7999999999999999E-2</v>
      </c>
      <c r="AF261" s="5">
        <v>0.73099999999999998</v>
      </c>
      <c r="AG261" s="5">
        <v>0.48699999999999999</v>
      </c>
      <c r="AH261" s="5" t="s">
        <v>10</v>
      </c>
      <c r="AI261" s="5">
        <v>8</v>
      </c>
      <c r="AJ261" s="5" t="s">
        <v>10</v>
      </c>
      <c r="AK261" s="5">
        <f t="shared" si="12"/>
        <v>59.16862219242374</v>
      </c>
      <c r="AL261" s="5">
        <f t="shared" si="13"/>
        <v>24.505531344284275</v>
      </c>
      <c r="AM261" s="5">
        <f t="shared" si="14"/>
        <v>16.325846463291981</v>
      </c>
    </row>
    <row r="262" spans="1:39" ht="15.75">
      <c r="A262" s="7" t="s">
        <v>2</v>
      </c>
      <c r="B262" s="7" t="s">
        <v>38</v>
      </c>
      <c r="C262" s="7">
        <v>75</v>
      </c>
      <c r="D262" s="7">
        <v>1108</v>
      </c>
      <c r="E262" s="5">
        <v>38.07</v>
      </c>
      <c r="F262" s="5" t="s">
        <v>10</v>
      </c>
      <c r="G262" s="5">
        <v>21.49</v>
      </c>
      <c r="H262" s="5" t="s">
        <v>10</v>
      </c>
      <c r="I262" s="5">
        <v>27.83</v>
      </c>
      <c r="J262" s="5">
        <v>0.91</v>
      </c>
      <c r="K262" s="5">
        <v>5.97</v>
      </c>
      <c r="L262" s="5">
        <v>5.76</v>
      </c>
      <c r="M262" s="4" t="s">
        <v>10</v>
      </c>
      <c r="N262" s="5">
        <v>100.03</v>
      </c>
      <c r="O262" s="5">
        <v>2.9809999999999999</v>
      </c>
      <c r="P262" s="5" t="s">
        <v>10</v>
      </c>
      <c r="Q262" s="5">
        <v>1.9830000000000001</v>
      </c>
      <c r="R262" s="5" t="s">
        <v>10</v>
      </c>
      <c r="S262" s="5">
        <v>1.8220000000000001</v>
      </c>
      <c r="T262" s="5">
        <v>0.06</v>
      </c>
      <c r="U262" s="5">
        <v>0.69699999999999995</v>
      </c>
      <c r="V262" s="5">
        <v>0.48299999999999998</v>
      </c>
      <c r="W262" s="5" t="s">
        <v>10</v>
      </c>
      <c r="X262" s="5">
        <v>8.0269999999999992</v>
      </c>
      <c r="Y262" s="5">
        <v>2.9710000000000001</v>
      </c>
      <c r="Z262" s="5" t="s">
        <v>10</v>
      </c>
      <c r="AA262" s="5">
        <v>1.9770000000000001</v>
      </c>
      <c r="AB262" s="5" t="s">
        <v>10</v>
      </c>
      <c r="AC262" s="5">
        <v>1.7350000000000001</v>
      </c>
      <c r="AD262" s="5">
        <v>8.2000000000000003E-2</v>
      </c>
      <c r="AE262" s="5">
        <v>0.06</v>
      </c>
      <c r="AF262" s="5">
        <v>0.69499999999999995</v>
      </c>
      <c r="AG262" s="5">
        <v>0.48199999999999998</v>
      </c>
      <c r="AH262" s="5" t="s">
        <v>10</v>
      </c>
      <c r="AI262" s="5">
        <v>8</v>
      </c>
      <c r="AJ262" s="5" t="s">
        <v>10</v>
      </c>
      <c r="AK262" s="5">
        <f t="shared" si="12"/>
        <v>60.397039030955582</v>
      </c>
      <c r="AL262" s="5">
        <f t="shared" si="13"/>
        <v>23.384925975773886</v>
      </c>
      <c r="AM262" s="5">
        <f t="shared" si="14"/>
        <v>16.218034993270535</v>
      </c>
    </row>
    <row r="263" spans="1:39" ht="15.75">
      <c r="A263" s="7" t="s">
        <v>2</v>
      </c>
      <c r="B263" s="7" t="s">
        <v>38</v>
      </c>
      <c r="C263" s="7">
        <v>75</v>
      </c>
      <c r="D263" s="7">
        <v>1109</v>
      </c>
      <c r="E263" s="5">
        <v>37.590000000000003</v>
      </c>
      <c r="F263" s="5" t="s">
        <v>10</v>
      </c>
      <c r="G263" s="5">
        <v>21.65</v>
      </c>
      <c r="H263" s="5" t="s">
        <v>10</v>
      </c>
      <c r="I263" s="5">
        <v>28.98</v>
      </c>
      <c r="J263" s="5">
        <v>1.19</v>
      </c>
      <c r="K263" s="5">
        <v>5.68</v>
      </c>
      <c r="L263" s="5">
        <v>4.93</v>
      </c>
      <c r="M263" s="4" t="s">
        <v>10</v>
      </c>
      <c r="N263" s="5">
        <v>100.02</v>
      </c>
      <c r="O263" s="5">
        <v>2.9590000000000001</v>
      </c>
      <c r="P263" s="5" t="s">
        <v>10</v>
      </c>
      <c r="Q263" s="5">
        <v>2.0089999999999999</v>
      </c>
      <c r="R263" s="5" t="s">
        <v>10</v>
      </c>
      <c r="S263" s="5">
        <v>1.9079999999999999</v>
      </c>
      <c r="T263" s="5">
        <v>7.9000000000000001E-2</v>
      </c>
      <c r="U263" s="5">
        <v>0.66700000000000004</v>
      </c>
      <c r="V263" s="5">
        <v>0.41599999999999998</v>
      </c>
      <c r="W263" s="5" t="s">
        <v>10</v>
      </c>
      <c r="X263" s="5">
        <v>8.0370000000000008</v>
      </c>
      <c r="Y263" s="5">
        <v>2.9449999999999998</v>
      </c>
      <c r="Z263" s="5" t="s">
        <v>10</v>
      </c>
      <c r="AA263" s="5">
        <v>1.9990000000000001</v>
      </c>
      <c r="AB263" s="5" t="s">
        <v>10</v>
      </c>
      <c r="AC263" s="5">
        <v>1.7889999999999999</v>
      </c>
      <c r="AD263" s="5">
        <v>0.11</v>
      </c>
      <c r="AE263" s="5">
        <v>7.9000000000000001E-2</v>
      </c>
      <c r="AF263" s="5">
        <v>0.66300000000000003</v>
      </c>
      <c r="AG263" s="5">
        <v>0.41399999999999998</v>
      </c>
      <c r="AH263" s="5" t="s">
        <v>10</v>
      </c>
      <c r="AI263" s="5">
        <v>8</v>
      </c>
      <c r="AJ263" s="5" t="s">
        <v>10</v>
      </c>
      <c r="AK263" s="5">
        <f t="shared" si="12"/>
        <v>63.429541595925301</v>
      </c>
      <c r="AL263" s="5">
        <f t="shared" si="13"/>
        <v>22.51273344651953</v>
      </c>
      <c r="AM263" s="5">
        <f t="shared" si="14"/>
        <v>14.057724957555166</v>
      </c>
    </row>
    <row r="264" spans="1:39" ht="15.75">
      <c r="A264" s="7" t="s">
        <v>2</v>
      </c>
      <c r="B264" s="7" t="s">
        <v>38</v>
      </c>
      <c r="C264" s="7">
        <v>75</v>
      </c>
      <c r="D264" s="7">
        <v>1110</v>
      </c>
      <c r="E264" s="5">
        <v>37.799999999999997</v>
      </c>
      <c r="F264" s="5" t="s">
        <v>10</v>
      </c>
      <c r="G264" s="5">
        <v>21.11</v>
      </c>
      <c r="H264" s="5" t="s">
        <v>10</v>
      </c>
      <c r="I264" s="5">
        <v>28.81</v>
      </c>
      <c r="J264" s="5">
        <v>1.1200000000000001</v>
      </c>
      <c r="K264" s="5">
        <v>5.89</v>
      </c>
      <c r="L264" s="5">
        <v>4.78</v>
      </c>
      <c r="M264" s="4" t="s">
        <v>10</v>
      </c>
      <c r="N264" s="5">
        <v>99.51</v>
      </c>
      <c r="O264" s="5">
        <v>2.9870000000000001</v>
      </c>
      <c r="P264" s="5" t="s">
        <v>10</v>
      </c>
      <c r="Q264" s="5">
        <v>1.966</v>
      </c>
      <c r="R264" s="5" t="s">
        <v>10</v>
      </c>
      <c r="S264" s="5">
        <v>1.9039999999999999</v>
      </c>
      <c r="T264" s="5">
        <v>7.4999999999999997E-2</v>
      </c>
      <c r="U264" s="5">
        <v>0.69399999999999995</v>
      </c>
      <c r="V264" s="5">
        <v>0.40500000000000003</v>
      </c>
      <c r="W264" s="5" t="s">
        <v>10</v>
      </c>
      <c r="X264" s="5">
        <v>8.0299999999999994</v>
      </c>
      <c r="Y264" s="5">
        <v>2.976</v>
      </c>
      <c r="Z264" s="5" t="s">
        <v>10</v>
      </c>
      <c r="AA264" s="5">
        <v>1.9590000000000001</v>
      </c>
      <c r="AB264" s="5" t="s">
        <v>10</v>
      </c>
      <c r="AC264" s="5">
        <v>1.8069999999999999</v>
      </c>
      <c r="AD264" s="5">
        <v>0.09</v>
      </c>
      <c r="AE264" s="5">
        <v>7.4999999999999997E-2</v>
      </c>
      <c r="AF264" s="5">
        <v>0.69099999999999995</v>
      </c>
      <c r="AG264" s="5">
        <v>0.40300000000000002</v>
      </c>
      <c r="AH264" s="5" t="s">
        <v>10</v>
      </c>
      <c r="AI264" s="5">
        <v>8</v>
      </c>
      <c r="AJ264" s="5" t="s">
        <v>10</v>
      </c>
      <c r="AK264" s="5">
        <f t="shared" si="12"/>
        <v>63.239247311827953</v>
      </c>
      <c r="AL264" s="5">
        <f t="shared" si="13"/>
        <v>23.219086021505376</v>
      </c>
      <c r="AM264" s="5">
        <f t="shared" si="14"/>
        <v>13.541666666666671</v>
      </c>
    </row>
    <row r="265" spans="1:39" ht="15.75">
      <c r="A265" s="7" t="s">
        <v>2</v>
      </c>
      <c r="B265" s="7" t="s">
        <v>38</v>
      </c>
      <c r="C265" s="7">
        <v>76</v>
      </c>
      <c r="D265" s="7">
        <v>1113</v>
      </c>
      <c r="E265" s="5">
        <v>37.590000000000003</v>
      </c>
      <c r="F265" s="5" t="s">
        <v>10</v>
      </c>
      <c r="G265" s="5">
        <v>21.15</v>
      </c>
      <c r="H265" s="5" t="s">
        <v>10</v>
      </c>
      <c r="I265" s="5">
        <v>25.91</v>
      </c>
      <c r="J265" s="5">
        <v>0.48</v>
      </c>
      <c r="K265" s="5">
        <v>6.66</v>
      </c>
      <c r="L265" s="5">
        <v>5.86</v>
      </c>
      <c r="M265" s="4" t="s">
        <v>10</v>
      </c>
      <c r="N265" s="5">
        <v>97.65</v>
      </c>
      <c r="O265" s="5">
        <v>2.99</v>
      </c>
      <c r="P265" s="5" t="s">
        <v>10</v>
      </c>
      <c r="Q265" s="5">
        <v>1.9830000000000001</v>
      </c>
      <c r="R265" s="5" t="s">
        <v>10</v>
      </c>
      <c r="S265" s="5">
        <v>1.724</v>
      </c>
      <c r="T265" s="5">
        <v>3.2000000000000001E-2</v>
      </c>
      <c r="U265" s="5">
        <v>0.79</v>
      </c>
      <c r="V265" s="5">
        <v>0.499</v>
      </c>
      <c r="W265" s="5" t="s">
        <v>10</v>
      </c>
      <c r="X265" s="5">
        <v>8.0180000000000007</v>
      </c>
      <c r="Y265" s="5">
        <v>2.9830000000000001</v>
      </c>
      <c r="Z265" s="5" t="s">
        <v>10</v>
      </c>
      <c r="AA265" s="5">
        <v>1.978</v>
      </c>
      <c r="AB265" s="5" t="s">
        <v>10</v>
      </c>
      <c r="AC265" s="5">
        <v>1.665</v>
      </c>
      <c r="AD265" s="5">
        <v>5.5E-2</v>
      </c>
      <c r="AE265" s="5">
        <v>3.2000000000000001E-2</v>
      </c>
      <c r="AF265" s="5">
        <v>0.78800000000000003</v>
      </c>
      <c r="AG265" s="5">
        <v>0.498</v>
      </c>
      <c r="AH265" s="5" t="s">
        <v>10</v>
      </c>
      <c r="AI265" s="5">
        <v>8</v>
      </c>
      <c r="AJ265" s="5" t="s">
        <v>10</v>
      </c>
      <c r="AK265" s="5">
        <f t="shared" si="12"/>
        <v>56.889037881327518</v>
      </c>
      <c r="AL265" s="5">
        <f t="shared" si="13"/>
        <v>26.416359369761981</v>
      </c>
      <c r="AM265" s="5">
        <f t="shared" si="14"/>
        <v>16.694602748910498</v>
      </c>
    </row>
    <row r="266" spans="1:39" ht="15.75">
      <c r="A266" s="7" t="s">
        <v>2</v>
      </c>
      <c r="B266" s="7" t="s">
        <v>38</v>
      </c>
      <c r="C266" s="7">
        <v>76</v>
      </c>
      <c r="D266" s="7">
        <v>1114</v>
      </c>
      <c r="E266" s="5">
        <v>37.46</v>
      </c>
      <c r="F266" s="5" t="s">
        <v>10</v>
      </c>
      <c r="G266" s="5">
        <v>20.95</v>
      </c>
      <c r="H266" s="5" t="s">
        <v>10</v>
      </c>
      <c r="I266" s="5">
        <v>26.2</v>
      </c>
      <c r="J266" s="5">
        <v>0.57999999999999996</v>
      </c>
      <c r="K266" s="5">
        <v>6.52</v>
      </c>
      <c r="L266" s="5">
        <v>6.18</v>
      </c>
      <c r="M266" s="4" t="s">
        <v>10</v>
      </c>
      <c r="N266" s="5">
        <v>97.89</v>
      </c>
      <c r="O266" s="5">
        <v>2.9830000000000001</v>
      </c>
      <c r="P266" s="5" t="s">
        <v>10</v>
      </c>
      <c r="Q266" s="5">
        <v>1.966</v>
      </c>
      <c r="R266" s="5" t="s">
        <v>10</v>
      </c>
      <c r="S266" s="5">
        <v>1.7450000000000001</v>
      </c>
      <c r="T266" s="5">
        <v>3.9E-2</v>
      </c>
      <c r="U266" s="5">
        <v>0.77400000000000002</v>
      </c>
      <c r="V266" s="5">
        <v>0.52700000000000002</v>
      </c>
      <c r="W266" s="5" t="s">
        <v>10</v>
      </c>
      <c r="X266" s="5">
        <v>8.0340000000000007</v>
      </c>
      <c r="Y266" s="5">
        <v>2.97</v>
      </c>
      <c r="Z266" s="5" t="s">
        <v>10</v>
      </c>
      <c r="AA266" s="5">
        <v>1.958</v>
      </c>
      <c r="AB266" s="5" t="s">
        <v>10</v>
      </c>
      <c r="AC266" s="5">
        <v>1.6359999999999999</v>
      </c>
      <c r="AD266" s="5">
        <v>0.10199999999999999</v>
      </c>
      <c r="AE266" s="5">
        <v>3.9E-2</v>
      </c>
      <c r="AF266" s="5">
        <v>0.77100000000000002</v>
      </c>
      <c r="AG266" s="5">
        <v>0.52500000000000002</v>
      </c>
      <c r="AH266" s="5" t="s">
        <v>10</v>
      </c>
      <c r="AI266" s="5">
        <v>8</v>
      </c>
      <c r="AJ266" s="5" t="s">
        <v>10</v>
      </c>
      <c r="AK266" s="5">
        <f t="shared" si="12"/>
        <v>56.378323796701444</v>
      </c>
      <c r="AL266" s="5">
        <f t="shared" si="13"/>
        <v>25.950858296869743</v>
      </c>
      <c r="AM266" s="5">
        <f t="shared" si="14"/>
        <v>17.670817906428809</v>
      </c>
    </row>
    <row r="267" spans="1:39" ht="15.75">
      <c r="A267" s="7" t="s">
        <v>2</v>
      </c>
      <c r="B267" s="7" t="s">
        <v>38</v>
      </c>
      <c r="C267" s="7">
        <v>76</v>
      </c>
      <c r="D267" s="7">
        <v>1117</v>
      </c>
      <c r="E267" s="5">
        <v>37.06</v>
      </c>
      <c r="F267" s="5" t="s">
        <v>10</v>
      </c>
      <c r="G267" s="5">
        <v>20.63</v>
      </c>
      <c r="H267" s="5" t="s">
        <v>10</v>
      </c>
      <c r="I267" s="5">
        <v>25.84</v>
      </c>
      <c r="J267" s="5">
        <v>0.44</v>
      </c>
      <c r="K267" s="5">
        <v>6.79</v>
      </c>
      <c r="L267" s="5">
        <v>5.99</v>
      </c>
      <c r="M267" s="4" t="s">
        <v>10</v>
      </c>
      <c r="N267" s="5">
        <v>96.75</v>
      </c>
      <c r="O267" s="5">
        <v>2.9820000000000002</v>
      </c>
      <c r="P267" s="5" t="s">
        <v>10</v>
      </c>
      <c r="Q267" s="5">
        <v>1.9570000000000001</v>
      </c>
      <c r="R267" s="5" t="s">
        <v>10</v>
      </c>
      <c r="S267" s="5">
        <v>1.7390000000000001</v>
      </c>
      <c r="T267" s="5">
        <v>0.03</v>
      </c>
      <c r="U267" s="5">
        <v>0.81499999999999995</v>
      </c>
      <c r="V267" s="5">
        <v>0.51600000000000001</v>
      </c>
      <c r="W267" s="5" t="s">
        <v>10</v>
      </c>
      <c r="X267" s="5">
        <v>8.0389999999999997</v>
      </c>
      <c r="Y267" s="5">
        <v>2.968</v>
      </c>
      <c r="Z267" s="5" t="s">
        <v>10</v>
      </c>
      <c r="AA267" s="5">
        <v>1.9470000000000001</v>
      </c>
      <c r="AB267" s="5" t="s">
        <v>10</v>
      </c>
      <c r="AC267" s="5">
        <v>1.613</v>
      </c>
      <c r="AD267" s="5">
        <v>0.11700000000000001</v>
      </c>
      <c r="AE267" s="5">
        <v>0.03</v>
      </c>
      <c r="AF267" s="5">
        <v>0.81100000000000005</v>
      </c>
      <c r="AG267" s="5">
        <v>0.51400000000000001</v>
      </c>
      <c r="AH267" s="5" t="s">
        <v>10</v>
      </c>
      <c r="AI267" s="5">
        <v>8</v>
      </c>
      <c r="AJ267" s="5" t="s">
        <v>10</v>
      </c>
      <c r="AK267" s="5">
        <f t="shared" si="12"/>
        <v>55.357142857142861</v>
      </c>
      <c r="AL267" s="5">
        <f t="shared" si="13"/>
        <v>27.32479784366577</v>
      </c>
      <c r="AM267" s="5">
        <f t="shared" si="14"/>
        <v>17.318059299191361</v>
      </c>
    </row>
    <row r="268" spans="1:39" ht="15.75">
      <c r="A268" s="7" t="s">
        <v>2</v>
      </c>
      <c r="B268" s="7" t="s">
        <v>38</v>
      </c>
      <c r="C268" s="7">
        <v>76</v>
      </c>
      <c r="D268" s="7">
        <v>1120</v>
      </c>
      <c r="E268" s="5">
        <v>39.35</v>
      </c>
      <c r="F268" s="5" t="s">
        <v>10</v>
      </c>
      <c r="G268" s="5">
        <v>21.93</v>
      </c>
      <c r="H268" s="5" t="s">
        <v>10</v>
      </c>
      <c r="I268" s="5">
        <v>28.97</v>
      </c>
      <c r="J268" s="5">
        <v>1.29</v>
      </c>
      <c r="K268" s="5">
        <v>6.1</v>
      </c>
      <c r="L268" s="5">
        <v>4.87</v>
      </c>
      <c r="M268" s="4" t="s">
        <v>10</v>
      </c>
      <c r="N268" s="5">
        <v>102.51</v>
      </c>
      <c r="O268" s="5">
        <v>3.0059999999999998</v>
      </c>
      <c r="P268" s="5" t="s">
        <v>10</v>
      </c>
      <c r="Q268" s="5">
        <v>1.974</v>
      </c>
      <c r="R268" s="5" t="s">
        <v>10</v>
      </c>
      <c r="S268" s="5">
        <v>1.851</v>
      </c>
      <c r="T268" s="5">
        <v>8.3000000000000004E-2</v>
      </c>
      <c r="U268" s="5">
        <v>0.69499999999999995</v>
      </c>
      <c r="V268" s="5">
        <v>0.39900000000000002</v>
      </c>
      <c r="W268" s="5" t="s">
        <v>10</v>
      </c>
      <c r="X268" s="5">
        <v>8.0069999999999997</v>
      </c>
      <c r="Y268" s="5">
        <v>3.0030000000000001</v>
      </c>
      <c r="Z268" s="5" t="s">
        <v>10</v>
      </c>
      <c r="AA268" s="5">
        <v>1.972</v>
      </c>
      <c r="AB268" s="5" t="s">
        <v>10</v>
      </c>
      <c r="AC268" s="5">
        <v>1.827</v>
      </c>
      <c r="AD268" s="5">
        <v>2.1999999999999999E-2</v>
      </c>
      <c r="AE268" s="5">
        <v>8.3000000000000004E-2</v>
      </c>
      <c r="AF268" s="5">
        <v>0.69399999999999995</v>
      </c>
      <c r="AG268" s="5">
        <v>0.39800000000000002</v>
      </c>
      <c r="AH268" s="5" t="s">
        <v>10</v>
      </c>
      <c r="AI268" s="5">
        <v>8</v>
      </c>
      <c r="AJ268" s="5" t="s">
        <v>10</v>
      </c>
      <c r="AK268" s="5">
        <f t="shared" si="12"/>
        <v>63.624250499666879</v>
      </c>
      <c r="AL268" s="5">
        <f t="shared" si="13"/>
        <v>23.117921385742836</v>
      </c>
      <c r="AM268" s="5">
        <f t="shared" si="14"/>
        <v>13.257828114590282</v>
      </c>
    </row>
    <row r="269" spans="1:39" ht="15.75">
      <c r="A269" s="7" t="s">
        <v>2</v>
      </c>
      <c r="B269" s="7" t="s">
        <v>38</v>
      </c>
      <c r="C269" s="7">
        <v>77</v>
      </c>
      <c r="D269" s="7">
        <v>1134</v>
      </c>
      <c r="E269" s="5">
        <v>37.130000000000003</v>
      </c>
      <c r="F269" s="5" t="s">
        <v>10</v>
      </c>
      <c r="G269" s="5">
        <v>21</v>
      </c>
      <c r="H269" s="5" t="s">
        <v>10</v>
      </c>
      <c r="I269" s="5">
        <v>28.49</v>
      </c>
      <c r="J269" s="5">
        <v>1.33</v>
      </c>
      <c r="K269" s="5">
        <v>5.54</v>
      </c>
      <c r="L269" s="5">
        <v>4.7699999999999996</v>
      </c>
      <c r="M269" s="4" t="s">
        <v>10</v>
      </c>
      <c r="N269" s="5">
        <v>98.26</v>
      </c>
      <c r="O269" s="5">
        <v>2.976</v>
      </c>
      <c r="P269" s="5" t="s">
        <v>10</v>
      </c>
      <c r="Q269" s="5">
        <v>1.984</v>
      </c>
      <c r="R269" s="5" t="s">
        <v>10</v>
      </c>
      <c r="S269" s="5">
        <v>1.91</v>
      </c>
      <c r="T269" s="5">
        <v>0.09</v>
      </c>
      <c r="U269" s="5">
        <v>0.66200000000000003</v>
      </c>
      <c r="V269" s="5">
        <v>0.41</v>
      </c>
      <c r="W269" s="5" t="s">
        <v>10</v>
      </c>
      <c r="X269" s="5">
        <v>8.032</v>
      </c>
      <c r="Y269" s="5">
        <v>2.964</v>
      </c>
      <c r="Z269" s="5" t="s">
        <v>10</v>
      </c>
      <c r="AA269" s="5">
        <v>1.976</v>
      </c>
      <c r="AB269" s="5" t="s">
        <v>10</v>
      </c>
      <c r="AC269" s="5">
        <v>1.8069999999999999</v>
      </c>
      <c r="AD269" s="5">
        <v>9.5000000000000001E-2</v>
      </c>
      <c r="AE269" s="5">
        <v>0.09</v>
      </c>
      <c r="AF269" s="5">
        <v>0.65900000000000003</v>
      </c>
      <c r="AG269" s="5">
        <v>0.40799999999999997</v>
      </c>
      <c r="AH269" s="5" t="s">
        <v>10</v>
      </c>
      <c r="AI269" s="5">
        <v>8</v>
      </c>
      <c r="AJ269" s="5" t="s">
        <v>10</v>
      </c>
      <c r="AK269" s="5">
        <f t="shared" si="12"/>
        <v>64.001349527665326</v>
      </c>
      <c r="AL269" s="5">
        <f t="shared" si="13"/>
        <v>22.233468286099868</v>
      </c>
      <c r="AM269" s="5">
        <f t="shared" si="14"/>
        <v>13.76518218623481</v>
      </c>
    </row>
    <row r="270" spans="1:39" ht="15.75">
      <c r="A270" s="7" t="s">
        <v>2</v>
      </c>
      <c r="B270" s="7" t="s">
        <v>38</v>
      </c>
      <c r="C270" s="7">
        <v>77</v>
      </c>
      <c r="D270" s="7">
        <v>1137</v>
      </c>
      <c r="E270" s="5">
        <v>36.729999999999997</v>
      </c>
      <c r="F270" s="5" t="s">
        <v>10</v>
      </c>
      <c r="G270" s="5">
        <v>20.76</v>
      </c>
      <c r="H270" s="5" t="s">
        <v>10</v>
      </c>
      <c r="I270" s="5">
        <v>27.53</v>
      </c>
      <c r="J270" s="5">
        <v>1.07</v>
      </c>
      <c r="K270" s="5">
        <v>5.79</v>
      </c>
      <c r="L270" s="5">
        <v>4.57</v>
      </c>
      <c r="M270" s="4" t="s">
        <v>10</v>
      </c>
      <c r="N270" s="5">
        <v>96.45</v>
      </c>
      <c r="O270" s="5">
        <v>2.9860000000000002</v>
      </c>
      <c r="P270" s="5" t="s">
        <v>10</v>
      </c>
      <c r="Q270" s="5">
        <v>1.9890000000000001</v>
      </c>
      <c r="R270" s="5" t="s">
        <v>10</v>
      </c>
      <c r="S270" s="5">
        <v>1.8720000000000001</v>
      </c>
      <c r="T270" s="5">
        <v>7.3999999999999996E-2</v>
      </c>
      <c r="U270" s="5">
        <v>0.70199999999999996</v>
      </c>
      <c r="V270" s="5">
        <v>0.39800000000000002</v>
      </c>
      <c r="W270" s="5" t="s">
        <v>10</v>
      </c>
      <c r="X270" s="5">
        <v>8.02</v>
      </c>
      <c r="Y270" s="5">
        <v>2.9780000000000002</v>
      </c>
      <c r="Z270" s="5" t="s">
        <v>10</v>
      </c>
      <c r="AA270" s="5">
        <v>1.984</v>
      </c>
      <c r="AB270" s="5" t="s">
        <v>10</v>
      </c>
      <c r="AC270" s="5">
        <v>1.8080000000000001</v>
      </c>
      <c r="AD270" s="5">
        <v>5.8999999999999997E-2</v>
      </c>
      <c r="AE270" s="5">
        <v>7.2999999999999995E-2</v>
      </c>
      <c r="AF270" s="5">
        <v>0.7</v>
      </c>
      <c r="AG270" s="5">
        <v>0.39700000000000002</v>
      </c>
      <c r="AH270" s="5" t="s">
        <v>10</v>
      </c>
      <c r="AI270" s="5">
        <v>8</v>
      </c>
      <c r="AJ270" s="5" t="s">
        <v>10</v>
      </c>
      <c r="AK270" s="5">
        <f t="shared" si="12"/>
        <v>63.163196776359975</v>
      </c>
      <c r="AL270" s="5">
        <f t="shared" si="13"/>
        <v>23.505708529214239</v>
      </c>
      <c r="AM270" s="5">
        <f t="shared" si="14"/>
        <v>13.331094694425786</v>
      </c>
    </row>
    <row r="271" spans="1:39" ht="15.75">
      <c r="A271" s="7" t="s">
        <v>2</v>
      </c>
      <c r="B271" s="7" t="s">
        <v>38</v>
      </c>
      <c r="C271" s="7">
        <v>77</v>
      </c>
      <c r="D271" s="7">
        <v>1138</v>
      </c>
      <c r="E271" s="5">
        <v>36.119999999999997</v>
      </c>
      <c r="F271" s="5" t="s">
        <v>10</v>
      </c>
      <c r="G271" s="5">
        <v>20.68</v>
      </c>
      <c r="H271" s="5" t="s">
        <v>10</v>
      </c>
      <c r="I271" s="5">
        <v>27.57</v>
      </c>
      <c r="J271" s="5">
        <v>0.96</v>
      </c>
      <c r="K271" s="5">
        <v>5.44</v>
      </c>
      <c r="L271" s="5">
        <v>5.38</v>
      </c>
      <c r="M271" s="4" t="s">
        <v>10</v>
      </c>
      <c r="N271" s="5">
        <v>96.15</v>
      </c>
      <c r="O271" s="5">
        <v>2.9580000000000002</v>
      </c>
      <c r="P271" s="5" t="s">
        <v>10</v>
      </c>
      <c r="Q271" s="5">
        <v>1.996</v>
      </c>
      <c r="R271" s="5" t="s">
        <v>10</v>
      </c>
      <c r="S271" s="5">
        <v>1.8879999999999999</v>
      </c>
      <c r="T271" s="5">
        <v>6.7000000000000004E-2</v>
      </c>
      <c r="U271" s="5">
        <v>0.66400000000000003</v>
      </c>
      <c r="V271" s="5">
        <v>0.47199999999999998</v>
      </c>
      <c r="W271" s="5" t="s">
        <v>10</v>
      </c>
      <c r="X271" s="5">
        <v>8.0440000000000005</v>
      </c>
      <c r="Y271" s="5">
        <v>2.9409999999999998</v>
      </c>
      <c r="Z271" s="5" t="s">
        <v>10</v>
      </c>
      <c r="AA271" s="5">
        <v>1.9850000000000001</v>
      </c>
      <c r="AB271" s="5" t="s">
        <v>10</v>
      </c>
      <c r="AC271" s="5">
        <v>1.7450000000000001</v>
      </c>
      <c r="AD271" s="5">
        <v>0.13200000000000001</v>
      </c>
      <c r="AE271" s="5">
        <v>6.6000000000000003E-2</v>
      </c>
      <c r="AF271" s="5">
        <v>0.66</v>
      </c>
      <c r="AG271" s="5">
        <v>0.46899999999999997</v>
      </c>
      <c r="AH271" s="5" t="s">
        <v>10</v>
      </c>
      <c r="AI271" s="5">
        <v>8</v>
      </c>
      <c r="AJ271" s="5" t="s">
        <v>10</v>
      </c>
      <c r="AK271" s="5">
        <f t="shared" si="12"/>
        <v>61.598639455782319</v>
      </c>
      <c r="AL271" s="5">
        <f t="shared" si="13"/>
        <v>22.448979591836739</v>
      </c>
      <c r="AM271" s="5">
        <f t="shared" si="14"/>
        <v>15.952380952380935</v>
      </c>
    </row>
    <row r="272" spans="1:39" ht="15.75">
      <c r="A272" s="7" t="s">
        <v>2</v>
      </c>
      <c r="B272" s="7" t="s">
        <v>38</v>
      </c>
      <c r="C272" s="7">
        <v>77</v>
      </c>
      <c r="D272" s="7">
        <v>1142</v>
      </c>
      <c r="E272" s="5">
        <v>35.24</v>
      </c>
      <c r="F272" s="5" t="s">
        <v>10</v>
      </c>
      <c r="G272" s="5">
        <v>19.940000000000001</v>
      </c>
      <c r="H272" s="5" t="s">
        <v>10</v>
      </c>
      <c r="I272" s="5">
        <v>27.89</v>
      </c>
      <c r="J272" s="5">
        <v>1.1599999999999999</v>
      </c>
      <c r="K272" s="5">
        <v>5.31</v>
      </c>
      <c r="L272" s="5">
        <v>4.62</v>
      </c>
      <c r="M272" s="4" t="s">
        <v>10</v>
      </c>
      <c r="N272" s="5">
        <v>94.16</v>
      </c>
      <c r="O272" s="5">
        <v>2.9590000000000001</v>
      </c>
      <c r="P272" s="5" t="s">
        <v>10</v>
      </c>
      <c r="Q272" s="5">
        <v>1.9730000000000001</v>
      </c>
      <c r="R272" s="5" t="s">
        <v>10</v>
      </c>
      <c r="S272" s="5">
        <v>1.9590000000000001</v>
      </c>
      <c r="T272" s="5">
        <v>8.3000000000000004E-2</v>
      </c>
      <c r="U272" s="5">
        <v>0.66500000000000004</v>
      </c>
      <c r="V272" s="5">
        <v>0.41599999999999998</v>
      </c>
      <c r="W272" s="5" t="s">
        <v>10</v>
      </c>
      <c r="X272" s="5">
        <v>8.0540000000000003</v>
      </c>
      <c r="Y272" s="5">
        <v>2.9390000000000001</v>
      </c>
      <c r="Z272" s="5" t="s">
        <v>10</v>
      </c>
      <c r="AA272" s="5">
        <v>1.96</v>
      </c>
      <c r="AB272" s="5" t="s">
        <v>10</v>
      </c>
      <c r="AC272" s="5">
        <v>1.784</v>
      </c>
      <c r="AD272" s="5">
        <v>0.161</v>
      </c>
      <c r="AE272" s="5">
        <v>8.2000000000000003E-2</v>
      </c>
      <c r="AF272" s="5">
        <v>0.66</v>
      </c>
      <c r="AG272" s="5">
        <v>0.41299999999999998</v>
      </c>
      <c r="AH272" s="5" t="s">
        <v>10</v>
      </c>
      <c r="AI272" s="5">
        <v>8</v>
      </c>
      <c r="AJ272" s="5" t="s">
        <v>10</v>
      </c>
      <c r="AK272" s="5">
        <f t="shared" si="12"/>
        <v>63.490983327662477</v>
      </c>
      <c r="AL272" s="5">
        <f t="shared" si="13"/>
        <v>22.456617897243962</v>
      </c>
      <c r="AM272" s="5">
        <f t="shared" si="14"/>
        <v>14.052398775093565</v>
      </c>
    </row>
    <row r="273" spans="1:39" ht="15.75">
      <c r="A273" s="7" t="s">
        <v>2</v>
      </c>
      <c r="B273" s="7" t="s">
        <v>38</v>
      </c>
      <c r="C273" s="7">
        <v>77</v>
      </c>
      <c r="D273" s="7">
        <v>1145</v>
      </c>
      <c r="E273" s="5">
        <v>35.86</v>
      </c>
      <c r="F273" s="5" t="s">
        <v>10</v>
      </c>
      <c r="G273" s="5">
        <v>20.38</v>
      </c>
      <c r="H273" s="5" t="s">
        <v>10</v>
      </c>
      <c r="I273" s="5">
        <v>25.74</v>
      </c>
      <c r="J273" s="5">
        <v>0.74</v>
      </c>
      <c r="K273" s="5">
        <v>5.67</v>
      </c>
      <c r="L273" s="5">
        <v>6.07</v>
      </c>
      <c r="M273" s="4" t="s">
        <v>10</v>
      </c>
      <c r="N273" s="5">
        <v>94.46</v>
      </c>
      <c r="O273" s="5">
        <v>2.9710000000000001</v>
      </c>
      <c r="P273" s="5" t="s">
        <v>10</v>
      </c>
      <c r="Q273" s="5">
        <v>1.99</v>
      </c>
      <c r="R273" s="5" t="s">
        <v>10</v>
      </c>
      <c r="S273" s="5">
        <v>1.7829999999999999</v>
      </c>
      <c r="T273" s="5">
        <v>5.1999999999999998E-2</v>
      </c>
      <c r="U273" s="5">
        <v>0.7</v>
      </c>
      <c r="V273" s="5">
        <v>0.53900000000000003</v>
      </c>
      <c r="W273" s="5" t="s">
        <v>10</v>
      </c>
      <c r="X273" s="5">
        <v>8.0350000000000001</v>
      </c>
      <c r="Y273" s="5">
        <v>2.9580000000000002</v>
      </c>
      <c r="Z273" s="5" t="s">
        <v>10</v>
      </c>
      <c r="AA273" s="5">
        <v>1.9810000000000001</v>
      </c>
      <c r="AB273" s="5" t="s">
        <v>10</v>
      </c>
      <c r="AC273" s="5">
        <v>1.673</v>
      </c>
      <c r="AD273" s="5">
        <v>0.10299999999999999</v>
      </c>
      <c r="AE273" s="5">
        <v>5.1999999999999998E-2</v>
      </c>
      <c r="AF273" s="5">
        <v>0.69699999999999995</v>
      </c>
      <c r="AG273" s="5">
        <v>0.53600000000000003</v>
      </c>
      <c r="AH273" s="5" t="s">
        <v>10</v>
      </c>
      <c r="AI273" s="5">
        <v>8</v>
      </c>
      <c r="AJ273" s="5" t="s">
        <v>10</v>
      </c>
      <c r="AK273" s="5">
        <f t="shared" si="12"/>
        <v>58.316430020283974</v>
      </c>
      <c r="AL273" s="5">
        <f t="shared" si="13"/>
        <v>23.563218390804593</v>
      </c>
      <c r="AM273" s="5">
        <f t="shared" si="14"/>
        <v>18.120351588911433</v>
      </c>
    </row>
    <row r="274" spans="1:39" ht="15.75">
      <c r="A274" s="7" t="s">
        <v>2</v>
      </c>
      <c r="B274" s="7" t="s">
        <v>38</v>
      </c>
      <c r="C274" s="7">
        <v>77</v>
      </c>
      <c r="D274" s="7">
        <v>1146</v>
      </c>
      <c r="E274" s="5">
        <v>35.590000000000003</v>
      </c>
      <c r="F274" s="5" t="s">
        <v>10</v>
      </c>
      <c r="G274" s="5">
        <v>20.28</v>
      </c>
      <c r="H274" s="5" t="s">
        <v>10</v>
      </c>
      <c r="I274" s="5">
        <v>27.67</v>
      </c>
      <c r="J274" s="5">
        <v>1.24</v>
      </c>
      <c r="K274" s="5">
        <v>5.27</v>
      </c>
      <c r="L274" s="5">
        <v>4.9400000000000004</v>
      </c>
      <c r="M274" s="4" t="s">
        <v>10</v>
      </c>
      <c r="N274" s="5">
        <v>94.99</v>
      </c>
      <c r="O274" s="5">
        <v>2.9580000000000002</v>
      </c>
      <c r="P274" s="5" t="s">
        <v>10</v>
      </c>
      <c r="Q274" s="5">
        <v>1.9870000000000001</v>
      </c>
      <c r="R274" s="5" t="s">
        <v>10</v>
      </c>
      <c r="S274" s="5">
        <v>1.923</v>
      </c>
      <c r="T274" s="5">
        <v>8.6999999999999994E-2</v>
      </c>
      <c r="U274" s="5">
        <v>0.65300000000000002</v>
      </c>
      <c r="V274" s="5">
        <v>0.44</v>
      </c>
      <c r="W274" s="5" t="s">
        <v>10</v>
      </c>
      <c r="X274" s="5">
        <v>8.048</v>
      </c>
      <c r="Y274" s="5">
        <v>2.94</v>
      </c>
      <c r="Z274" s="5" t="s">
        <v>10</v>
      </c>
      <c r="AA274" s="5">
        <v>1.9750000000000001</v>
      </c>
      <c r="AB274" s="5" t="s">
        <v>10</v>
      </c>
      <c r="AC274" s="5">
        <v>1.7669999999999999</v>
      </c>
      <c r="AD274" s="5">
        <v>0.14499999999999999</v>
      </c>
      <c r="AE274" s="5">
        <v>8.6999999999999994E-2</v>
      </c>
      <c r="AF274" s="5">
        <v>0.64900000000000002</v>
      </c>
      <c r="AG274" s="5">
        <v>0.437</v>
      </c>
      <c r="AH274" s="5" t="s">
        <v>10</v>
      </c>
      <c r="AI274" s="5">
        <v>8</v>
      </c>
      <c r="AJ274" s="5" t="s">
        <v>10</v>
      </c>
      <c r="AK274" s="5">
        <f t="shared" si="12"/>
        <v>63.061224489795919</v>
      </c>
      <c r="AL274" s="5">
        <f t="shared" si="13"/>
        <v>22.07482993197279</v>
      </c>
      <c r="AM274" s="5">
        <f t="shared" si="14"/>
        <v>14.863945578231295</v>
      </c>
    </row>
    <row r="275" spans="1:39" ht="15.75">
      <c r="A275" s="7" t="s">
        <v>2</v>
      </c>
      <c r="B275" s="7" t="s">
        <v>38</v>
      </c>
      <c r="C275" s="7">
        <v>77</v>
      </c>
      <c r="D275" s="7">
        <v>1147</v>
      </c>
      <c r="E275" s="5">
        <v>35.840000000000003</v>
      </c>
      <c r="F275" s="5" t="s">
        <v>10</v>
      </c>
      <c r="G275" s="5">
        <v>20.13</v>
      </c>
      <c r="H275" s="5" t="s">
        <v>10</v>
      </c>
      <c r="I275" s="5">
        <v>25.45</v>
      </c>
      <c r="J275" s="5">
        <v>0.83</v>
      </c>
      <c r="K275" s="5">
        <v>5.9</v>
      </c>
      <c r="L275" s="5">
        <v>5.97</v>
      </c>
      <c r="M275" s="4" t="s">
        <v>10</v>
      </c>
      <c r="N275" s="5">
        <v>94.12</v>
      </c>
      <c r="O275" s="5">
        <v>2.9769999999999999</v>
      </c>
      <c r="P275" s="5" t="s">
        <v>10</v>
      </c>
      <c r="Q275" s="5">
        <v>1.9710000000000001</v>
      </c>
      <c r="R275" s="5" t="s">
        <v>10</v>
      </c>
      <c r="S275" s="5">
        <v>1.768</v>
      </c>
      <c r="T275" s="5">
        <v>5.8000000000000003E-2</v>
      </c>
      <c r="U275" s="5">
        <v>0.73099999999999998</v>
      </c>
      <c r="V275" s="5">
        <v>0.53100000000000003</v>
      </c>
      <c r="W275" s="5" t="s">
        <v>10</v>
      </c>
      <c r="X275" s="5">
        <v>8.0370000000000008</v>
      </c>
      <c r="Y275" s="5">
        <v>2.964</v>
      </c>
      <c r="Z275" s="5" t="s">
        <v>10</v>
      </c>
      <c r="AA275" s="5">
        <v>1.962</v>
      </c>
      <c r="AB275" s="5" t="s">
        <v>10</v>
      </c>
      <c r="AC275" s="5">
        <v>1.649</v>
      </c>
      <c r="AD275" s="5">
        <v>0.111</v>
      </c>
      <c r="AE275" s="5">
        <v>5.8000000000000003E-2</v>
      </c>
      <c r="AF275" s="5">
        <v>0.72699999999999998</v>
      </c>
      <c r="AG275" s="5">
        <v>0.52900000000000003</v>
      </c>
      <c r="AH275" s="5" t="s">
        <v>10</v>
      </c>
      <c r="AI275" s="5">
        <v>8</v>
      </c>
      <c r="AJ275" s="5" t="s">
        <v>10</v>
      </c>
      <c r="AK275" s="5">
        <f t="shared" si="12"/>
        <v>57.610529868376645</v>
      </c>
      <c r="AL275" s="5">
        <f t="shared" si="13"/>
        <v>24.535943300708741</v>
      </c>
      <c r="AM275" s="5">
        <f t="shared" si="14"/>
        <v>17.853526830914618</v>
      </c>
    </row>
    <row r="276" spans="1:39" ht="15.75">
      <c r="A276" s="7" t="s">
        <v>2</v>
      </c>
      <c r="B276" s="7" t="s">
        <v>38</v>
      </c>
      <c r="C276" s="7">
        <v>77</v>
      </c>
      <c r="D276" s="7">
        <v>1150</v>
      </c>
      <c r="E276" s="5">
        <v>37.92</v>
      </c>
      <c r="F276" s="5" t="s">
        <v>10</v>
      </c>
      <c r="G276" s="5">
        <v>21.51</v>
      </c>
      <c r="H276" s="5" t="s">
        <v>10</v>
      </c>
      <c r="I276" s="5">
        <v>28.97</v>
      </c>
      <c r="J276" s="5">
        <v>1.1599999999999999</v>
      </c>
      <c r="K276" s="5">
        <v>5.8</v>
      </c>
      <c r="L276" s="5">
        <v>4.51</v>
      </c>
      <c r="M276" s="4" t="s">
        <v>10</v>
      </c>
      <c r="N276" s="5">
        <v>99.87</v>
      </c>
      <c r="O276" s="5">
        <v>2.9830000000000001</v>
      </c>
      <c r="P276" s="5" t="s">
        <v>10</v>
      </c>
      <c r="Q276" s="5">
        <v>1.994</v>
      </c>
      <c r="R276" s="5" t="s">
        <v>10</v>
      </c>
      <c r="S276" s="5">
        <v>1.9059999999999999</v>
      </c>
      <c r="T276" s="5">
        <v>7.6999999999999999E-2</v>
      </c>
      <c r="U276" s="5">
        <v>0.68</v>
      </c>
      <c r="V276" s="5">
        <v>0.38</v>
      </c>
      <c r="W276" s="5" t="s">
        <v>10</v>
      </c>
      <c r="X276" s="5">
        <v>8.02</v>
      </c>
      <c r="Y276" s="5">
        <v>2.9750000000000001</v>
      </c>
      <c r="Z276" s="5" t="s">
        <v>10</v>
      </c>
      <c r="AA276" s="5">
        <v>1.9890000000000001</v>
      </c>
      <c r="AB276" s="5" t="s">
        <v>10</v>
      </c>
      <c r="AC276" s="5">
        <v>1.841</v>
      </c>
      <c r="AD276" s="5">
        <v>0.06</v>
      </c>
      <c r="AE276" s="5">
        <v>7.6999999999999999E-2</v>
      </c>
      <c r="AF276" s="5">
        <v>0.67800000000000005</v>
      </c>
      <c r="AG276" s="5">
        <v>0.379</v>
      </c>
      <c r="AH276" s="5" t="s">
        <v>10</v>
      </c>
      <c r="AI276" s="5">
        <v>8</v>
      </c>
      <c r="AJ276" s="5" t="s">
        <v>10</v>
      </c>
      <c r="AK276" s="5">
        <f t="shared" si="12"/>
        <v>64.470588235294116</v>
      </c>
      <c r="AL276" s="5">
        <f t="shared" si="13"/>
        <v>22.789915966386555</v>
      </c>
      <c r="AM276" s="5">
        <f t="shared" si="14"/>
        <v>12.739495798319325</v>
      </c>
    </row>
    <row r="277" spans="1:39" ht="15.75">
      <c r="A277" s="7" t="s">
        <v>2</v>
      </c>
      <c r="B277" s="7" t="s">
        <v>38</v>
      </c>
      <c r="C277" s="7">
        <v>78</v>
      </c>
      <c r="D277" s="7">
        <v>1157</v>
      </c>
      <c r="E277" s="5">
        <v>37.93</v>
      </c>
      <c r="F277" s="5" t="s">
        <v>10</v>
      </c>
      <c r="G277" s="5">
        <v>21.36</v>
      </c>
      <c r="H277" s="5" t="s">
        <v>10</v>
      </c>
      <c r="I277" s="5">
        <v>29.2</v>
      </c>
      <c r="J277" s="5">
        <v>1.28</v>
      </c>
      <c r="K277" s="5">
        <v>5.54</v>
      </c>
      <c r="L277" s="5">
        <v>4.26</v>
      </c>
      <c r="M277" s="4" t="s">
        <v>10</v>
      </c>
      <c r="N277" s="5">
        <v>99.57</v>
      </c>
      <c r="O277" s="5">
        <v>2.9950000000000001</v>
      </c>
      <c r="P277" s="5" t="s">
        <v>10</v>
      </c>
      <c r="Q277" s="5">
        <v>1.988</v>
      </c>
      <c r="R277" s="5" t="s">
        <v>10</v>
      </c>
      <c r="S277" s="5">
        <v>1.929</v>
      </c>
      <c r="T277" s="5">
        <v>8.5999999999999993E-2</v>
      </c>
      <c r="U277" s="5">
        <v>0.65200000000000002</v>
      </c>
      <c r="V277" s="5">
        <v>0.36</v>
      </c>
      <c r="W277" s="5" t="s">
        <v>10</v>
      </c>
      <c r="X277" s="5">
        <v>8.01</v>
      </c>
      <c r="Y277" s="5">
        <v>2.992</v>
      </c>
      <c r="Z277" s="5" t="s">
        <v>10</v>
      </c>
      <c r="AA277" s="5">
        <v>1.986</v>
      </c>
      <c r="AB277" s="5" t="s">
        <v>10</v>
      </c>
      <c r="AC277" s="5">
        <v>1.895</v>
      </c>
      <c r="AD277" s="5">
        <v>3.1E-2</v>
      </c>
      <c r="AE277" s="5">
        <v>8.5999999999999993E-2</v>
      </c>
      <c r="AF277" s="5">
        <v>0.65100000000000002</v>
      </c>
      <c r="AG277" s="5">
        <v>0.36</v>
      </c>
      <c r="AH277" s="5" t="s">
        <v>10</v>
      </c>
      <c r="AI277" s="5">
        <v>8</v>
      </c>
      <c r="AJ277" s="5" t="s">
        <v>10</v>
      </c>
      <c r="AK277" s="5">
        <f t="shared" si="12"/>
        <v>66.20989304812835</v>
      </c>
      <c r="AL277" s="5">
        <f t="shared" si="13"/>
        <v>21.758021390374331</v>
      </c>
      <c r="AM277" s="5">
        <f t="shared" si="14"/>
        <v>12.032085561497325</v>
      </c>
    </row>
    <row r="278" spans="1:39" ht="15.75">
      <c r="A278" s="7" t="s">
        <v>2</v>
      </c>
      <c r="B278" s="7" t="s">
        <v>38</v>
      </c>
      <c r="C278" s="7">
        <v>78</v>
      </c>
      <c r="D278" s="7">
        <v>1158</v>
      </c>
      <c r="E278" s="5">
        <v>37.28</v>
      </c>
      <c r="F278" s="5" t="s">
        <v>10</v>
      </c>
      <c r="G278" s="5">
        <v>21.44</v>
      </c>
      <c r="H278" s="5" t="s">
        <v>10</v>
      </c>
      <c r="I278" s="5">
        <v>28.8</v>
      </c>
      <c r="J278" s="5">
        <v>1.22</v>
      </c>
      <c r="K278" s="5">
        <v>5.91</v>
      </c>
      <c r="L278" s="5">
        <v>4.41</v>
      </c>
      <c r="M278" s="4" t="s">
        <v>10</v>
      </c>
      <c r="N278" s="5">
        <v>99.06</v>
      </c>
      <c r="O278" s="5">
        <v>2.96</v>
      </c>
      <c r="P278" s="5" t="s">
        <v>10</v>
      </c>
      <c r="Q278" s="5">
        <v>2.0070000000000001</v>
      </c>
      <c r="R278" s="5" t="s">
        <v>10</v>
      </c>
      <c r="S278" s="5">
        <v>1.913</v>
      </c>
      <c r="T278" s="5">
        <v>8.2000000000000003E-2</v>
      </c>
      <c r="U278" s="5">
        <v>0.7</v>
      </c>
      <c r="V278" s="5">
        <v>0.375</v>
      </c>
      <c r="W278" s="5" t="s">
        <v>10</v>
      </c>
      <c r="X278" s="5">
        <v>8.0359999999999996</v>
      </c>
      <c r="Y278" s="5">
        <v>2.9470000000000001</v>
      </c>
      <c r="Z278" s="5" t="s">
        <v>10</v>
      </c>
      <c r="AA278" s="5">
        <v>1.9970000000000001</v>
      </c>
      <c r="AB278" s="5" t="s">
        <v>10</v>
      </c>
      <c r="AC278" s="5">
        <v>1.7949999999999999</v>
      </c>
      <c r="AD278" s="5">
        <v>0.109</v>
      </c>
      <c r="AE278" s="5">
        <v>8.2000000000000003E-2</v>
      </c>
      <c r="AF278" s="5">
        <v>0.69599999999999995</v>
      </c>
      <c r="AG278" s="5">
        <v>0.374</v>
      </c>
      <c r="AH278" s="5" t="s">
        <v>10</v>
      </c>
      <c r="AI278" s="5">
        <v>8</v>
      </c>
      <c r="AJ278" s="5" t="s">
        <v>10</v>
      </c>
      <c r="AK278" s="5">
        <f t="shared" si="12"/>
        <v>63.691890057685782</v>
      </c>
      <c r="AL278" s="5">
        <f t="shared" si="13"/>
        <v>23.617237869019338</v>
      </c>
      <c r="AM278" s="5">
        <f t="shared" si="14"/>
        <v>12.690872073294884</v>
      </c>
    </row>
    <row r="279" spans="1:39" ht="15.75">
      <c r="A279" s="7" t="s">
        <v>2</v>
      </c>
      <c r="B279" s="7" t="s">
        <v>38</v>
      </c>
      <c r="C279" s="7">
        <v>78</v>
      </c>
      <c r="D279" s="7">
        <v>1159</v>
      </c>
      <c r="E279" s="5">
        <v>37.21</v>
      </c>
      <c r="F279" s="5" t="s">
        <v>10</v>
      </c>
      <c r="G279" s="5">
        <v>21.1</v>
      </c>
      <c r="H279" s="5" t="s">
        <v>10</v>
      </c>
      <c r="I279" s="5">
        <v>28.21</v>
      </c>
      <c r="J279" s="5">
        <v>0.99</v>
      </c>
      <c r="K279" s="5">
        <v>6.03</v>
      </c>
      <c r="L279" s="5">
        <v>4.97</v>
      </c>
      <c r="M279" s="4" t="s">
        <v>10</v>
      </c>
      <c r="N279" s="5">
        <v>98.51</v>
      </c>
      <c r="O279" s="5">
        <v>2.968</v>
      </c>
      <c r="P279" s="5" t="s">
        <v>10</v>
      </c>
      <c r="Q279" s="5">
        <v>1.9830000000000001</v>
      </c>
      <c r="R279" s="5" t="s">
        <v>10</v>
      </c>
      <c r="S279" s="5">
        <v>1.8819999999999999</v>
      </c>
      <c r="T279" s="5">
        <v>6.7000000000000004E-2</v>
      </c>
      <c r="U279" s="5">
        <v>0.71699999999999997</v>
      </c>
      <c r="V279" s="5">
        <v>0.42499999999999999</v>
      </c>
      <c r="W279" s="5" t="s">
        <v>10</v>
      </c>
      <c r="X279" s="5">
        <v>8.0410000000000004</v>
      </c>
      <c r="Y279" s="5">
        <v>2.9529999999999998</v>
      </c>
      <c r="Z279" s="5" t="s">
        <v>10</v>
      </c>
      <c r="AA279" s="5">
        <v>1.9730000000000001</v>
      </c>
      <c r="AB279" s="5" t="s">
        <v>10</v>
      </c>
      <c r="AC279" s="5">
        <v>1.75</v>
      </c>
      <c r="AD279" s="5">
        <v>0.122</v>
      </c>
      <c r="AE279" s="5">
        <v>6.7000000000000004E-2</v>
      </c>
      <c r="AF279" s="5">
        <v>0.71299999999999997</v>
      </c>
      <c r="AG279" s="5">
        <v>0.42299999999999999</v>
      </c>
      <c r="AH279" s="5" t="s">
        <v>10</v>
      </c>
      <c r="AI279" s="5">
        <v>8</v>
      </c>
      <c r="AJ279" s="5" t="s">
        <v>10</v>
      </c>
      <c r="AK279" s="5">
        <f t="shared" si="12"/>
        <v>61.530646799864542</v>
      </c>
      <c r="AL279" s="5">
        <f t="shared" si="13"/>
        <v>24.144937351845581</v>
      </c>
      <c r="AM279" s="5">
        <f t="shared" si="14"/>
        <v>14.324415848289874</v>
      </c>
    </row>
    <row r="280" spans="1:39" ht="15.75">
      <c r="A280" s="7" t="s">
        <v>2</v>
      </c>
      <c r="B280" s="7" t="s">
        <v>38</v>
      </c>
      <c r="C280" s="7">
        <v>78</v>
      </c>
      <c r="D280" s="7">
        <v>1160</v>
      </c>
      <c r="E280" s="5">
        <v>37.54</v>
      </c>
      <c r="F280" s="5" t="s">
        <v>10</v>
      </c>
      <c r="G280" s="5">
        <v>20.97</v>
      </c>
      <c r="H280" s="5" t="s">
        <v>10</v>
      </c>
      <c r="I280" s="5">
        <v>27.26</v>
      </c>
      <c r="J280" s="5">
        <v>0.73</v>
      </c>
      <c r="K280" s="5">
        <v>6.16</v>
      </c>
      <c r="L280" s="5">
        <v>5.31</v>
      </c>
      <c r="M280" s="4" t="s">
        <v>10</v>
      </c>
      <c r="N280" s="5">
        <v>97.97</v>
      </c>
      <c r="O280" s="5">
        <v>2.9940000000000002</v>
      </c>
      <c r="P280" s="5" t="s">
        <v>10</v>
      </c>
      <c r="Q280" s="5">
        <v>1.9710000000000001</v>
      </c>
      <c r="R280" s="5" t="s">
        <v>10</v>
      </c>
      <c r="S280" s="5">
        <v>1.8180000000000001</v>
      </c>
      <c r="T280" s="5">
        <v>4.9000000000000002E-2</v>
      </c>
      <c r="U280" s="5">
        <v>0.73199999999999998</v>
      </c>
      <c r="V280" s="5">
        <v>0.45400000000000001</v>
      </c>
      <c r="W280" s="5" t="s">
        <v>10</v>
      </c>
      <c r="X280" s="5">
        <v>8.02</v>
      </c>
      <c r="Y280" s="5">
        <v>2.9870000000000001</v>
      </c>
      <c r="Z280" s="5" t="s">
        <v>10</v>
      </c>
      <c r="AA280" s="5">
        <v>1.966</v>
      </c>
      <c r="AB280" s="5" t="s">
        <v>10</v>
      </c>
      <c r="AC280" s="5">
        <v>1.754</v>
      </c>
      <c r="AD280" s="5">
        <v>0.06</v>
      </c>
      <c r="AE280" s="5">
        <v>4.9000000000000002E-2</v>
      </c>
      <c r="AF280" s="5">
        <v>0.73099999999999998</v>
      </c>
      <c r="AG280" s="5">
        <v>0.45300000000000001</v>
      </c>
      <c r="AH280" s="5" t="s">
        <v>10</v>
      </c>
      <c r="AI280" s="5">
        <v>8</v>
      </c>
      <c r="AJ280" s="5" t="s">
        <v>10</v>
      </c>
      <c r="AK280" s="5">
        <f t="shared" si="12"/>
        <v>60.361566789420827</v>
      </c>
      <c r="AL280" s="5">
        <f t="shared" si="13"/>
        <v>24.472715098761302</v>
      </c>
      <c r="AM280" s="5">
        <f t="shared" si="14"/>
        <v>15.165718111817867</v>
      </c>
    </row>
    <row r="281" spans="1:39" ht="15.75">
      <c r="A281" s="7" t="s">
        <v>2</v>
      </c>
      <c r="B281" s="7" t="s">
        <v>38</v>
      </c>
      <c r="C281" s="7">
        <v>78</v>
      </c>
      <c r="D281" s="7">
        <v>1161</v>
      </c>
      <c r="E281" s="5">
        <v>37.21</v>
      </c>
      <c r="F281" s="5" t="s">
        <v>10</v>
      </c>
      <c r="G281" s="5">
        <v>20.71</v>
      </c>
      <c r="H281" s="5" t="s">
        <v>10</v>
      </c>
      <c r="I281" s="5">
        <v>27.02</v>
      </c>
      <c r="J281" s="5">
        <v>0.72</v>
      </c>
      <c r="K281" s="5">
        <v>6.13</v>
      </c>
      <c r="L281" s="5">
        <v>5.48</v>
      </c>
      <c r="M281" s="4" t="s">
        <v>10</v>
      </c>
      <c r="N281" s="5">
        <v>97.27</v>
      </c>
      <c r="O281" s="5">
        <v>2.992</v>
      </c>
      <c r="P281" s="5" t="s">
        <v>10</v>
      </c>
      <c r="Q281" s="5">
        <v>1.962</v>
      </c>
      <c r="R281" s="5" t="s">
        <v>10</v>
      </c>
      <c r="S281" s="5">
        <v>1.8169999999999999</v>
      </c>
      <c r="T281" s="5">
        <v>4.9000000000000002E-2</v>
      </c>
      <c r="U281" s="5">
        <v>0.73499999999999999</v>
      </c>
      <c r="V281" s="5">
        <v>0.47199999999999998</v>
      </c>
      <c r="W281" s="5" t="s">
        <v>10</v>
      </c>
      <c r="X281" s="5">
        <v>8.0269999999999992</v>
      </c>
      <c r="Y281" s="5">
        <v>2.9820000000000002</v>
      </c>
      <c r="Z281" s="5" t="s">
        <v>10</v>
      </c>
      <c r="AA281" s="5">
        <v>1.956</v>
      </c>
      <c r="AB281" s="5" t="s">
        <v>10</v>
      </c>
      <c r="AC281" s="5">
        <v>1.73</v>
      </c>
      <c r="AD281" s="5">
        <v>8.1000000000000003E-2</v>
      </c>
      <c r="AE281" s="5">
        <v>4.9000000000000002E-2</v>
      </c>
      <c r="AF281" s="5">
        <v>0.73199999999999998</v>
      </c>
      <c r="AG281" s="5">
        <v>0.47</v>
      </c>
      <c r="AH281" s="5" t="s">
        <v>10</v>
      </c>
      <c r="AI281" s="5">
        <v>8</v>
      </c>
      <c r="AJ281" s="5" t="s">
        <v>10</v>
      </c>
      <c r="AK281" s="5">
        <f t="shared" si="12"/>
        <v>59.677960415967803</v>
      </c>
      <c r="AL281" s="5">
        <f t="shared" si="13"/>
        <v>24.555518282455552</v>
      </c>
      <c r="AM281" s="5">
        <f t="shared" si="14"/>
        <v>15.766521301576645</v>
      </c>
    </row>
    <row r="282" spans="1:39" ht="15.75">
      <c r="A282" s="7" t="s">
        <v>2</v>
      </c>
      <c r="B282" s="7" t="s">
        <v>38</v>
      </c>
      <c r="C282" s="7">
        <v>78</v>
      </c>
      <c r="D282" s="7">
        <v>1162</v>
      </c>
      <c r="E282" s="5">
        <v>37.06</v>
      </c>
      <c r="F282" s="5" t="s">
        <v>10</v>
      </c>
      <c r="G282" s="5">
        <v>21.13</v>
      </c>
      <c r="H282" s="5" t="s">
        <v>10</v>
      </c>
      <c r="I282" s="5">
        <v>26.53</v>
      </c>
      <c r="J282" s="5">
        <v>0.66</v>
      </c>
      <c r="K282" s="5">
        <v>6.25</v>
      </c>
      <c r="L282" s="5">
        <v>5.68</v>
      </c>
      <c r="M282" s="4" t="s">
        <v>10</v>
      </c>
      <c r="N282" s="5">
        <v>97.31</v>
      </c>
      <c r="O282" s="5">
        <v>2.972</v>
      </c>
      <c r="P282" s="5" t="s">
        <v>10</v>
      </c>
      <c r="Q282" s="5">
        <v>1.9970000000000001</v>
      </c>
      <c r="R282" s="5" t="s">
        <v>10</v>
      </c>
      <c r="S282" s="5">
        <v>1.7789999999999999</v>
      </c>
      <c r="T282" s="5">
        <v>4.4999999999999998E-2</v>
      </c>
      <c r="U282" s="5">
        <v>0.747</v>
      </c>
      <c r="V282" s="5">
        <v>0.48799999999999999</v>
      </c>
      <c r="W282" s="5" t="s">
        <v>10</v>
      </c>
      <c r="X282" s="5">
        <v>8.0289999999999999</v>
      </c>
      <c r="Y282" s="5">
        <v>2.9609999999999999</v>
      </c>
      <c r="Z282" s="5" t="s">
        <v>10</v>
      </c>
      <c r="AA282" s="5">
        <v>1.99</v>
      </c>
      <c r="AB282" s="5" t="s">
        <v>10</v>
      </c>
      <c r="AC282" s="5">
        <v>1.6859999999999999</v>
      </c>
      <c r="AD282" s="5">
        <v>8.6999999999999994E-2</v>
      </c>
      <c r="AE282" s="5">
        <v>4.4999999999999998E-2</v>
      </c>
      <c r="AF282" s="5">
        <v>0.745</v>
      </c>
      <c r="AG282" s="5">
        <v>0.48599999999999999</v>
      </c>
      <c r="AH282" s="5" t="s">
        <v>10</v>
      </c>
      <c r="AI282" s="5">
        <v>8</v>
      </c>
      <c r="AJ282" s="5" t="s">
        <v>10</v>
      </c>
      <c r="AK282" s="5">
        <f t="shared" si="12"/>
        <v>58.440243079000673</v>
      </c>
      <c r="AL282" s="5">
        <f t="shared" si="13"/>
        <v>25.151924375422013</v>
      </c>
      <c r="AM282" s="5">
        <f t="shared" si="14"/>
        <v>16.407832545577321</v>
      </c>
    </row>
    <row r="283" spans="1:39" ht="15.75">
      <c r="A283" s="7" t="s">
        <v>2</v>
      </c>
      <c r="B283" s="7" t="s">
        <v>38</v>
      </c>
      <c r="C283" s="7">
        <v>78</v>
      </c>
      <c r="D283" s="7">
        <v>1163</v>
      </c>
      <c r="E283" s="5">
        <v>37.11</v>
      </c>
      <c r="F283" s="5" t="s">
        <v>10</v>
      </c>
      <c r="G283" s="5">
        <v>21.03</v>
      </c>
      <c r="H283" s="5" t="s">
        <v>10</v>
      </c>
      <c r="I283" s="5">
        <v>26.95</v>
      </c>
      <c r="J283" s="5">
        <v>0.68</v>
      </c>
      <c r="K283" s="5">
        <v>6.22</v>
      </c>
      <c r="L283" s="5">
        <v>5.59</v>
      </c>
      <c r="M283" s="4" t="s">
        <v>10</v>
      </c>
      <c r="N283" s="5">
        <v>97.58</v>
      </c>
      <c r="O283" s="5">
        <v>2.9729999999999999</v>
      </c>
      <c r="P283" s="5" t="s">
        <v>10</v>
      </c>
      <c r="Q283" s="5">
        <v>1.986</v>
      </c>
      <c r="R283" s="5" t="s">
        <v>10</v>
      </c>
      <c r="S283" s="5">
        <v>1.806</v>
      </c>
      <c r="T283" s="5">
        <v>4.5999999999999999E-2</v>
      </c>
      <c r="U283" s="5">
        <v>0.74299999999999999</v>
      </c>
      <c r="V283" s="5">
        <v>0.48</v>
      </c>
      <c r="W283" s="5" t="s">
        <v>10</v>
      </c>
      <c r="X283" s="5">
        <v>8.0340000000000007</v>
      </c>
      <c r="Y283" s="5">
        <v>2.9609999999999999</v>
      </c>
      <c r="Z283" s="5" t="s">
        <v>10</v>
      </c>
      <c r="AA283" s="5">
        <v>1.9770000000000001</v>
      </c>
      <c r="AB283" s="5" t="s">
        <v>10</v>
      </c>
      <c r="AC283" s="5">
        <v>1.6970000000000001</v>
      </c>
      <c r="AD283" s="5">
        <v>0.10100000000000001</v>
      </c>
      <c r="AE283" s="5">
        <v>4.5999999999999999E-2</v>
      </c>
      <c r="AF283" s="5">
        <v>0.74</v>
      </c>
      <c r="AG283" s="5">
        <v>0.47799999999999998</v>
      </c>
      <c r="AH283" s="5" t="s">
        <v>10</v>
      </c>
      <c r="AI283" s="5">
        <v>8</v>
      </c>
      <c r="AJ283" s="5" t="s">
        <v>10</v>
      </c>
      <c r="AK283" s="5">
        <f t="shared" si="12"/>
        <v>58.865248226950349</v>
      </c>
      <c r="AL283" s="5">
        <f t="shared" si="13"/>
        <v>24.991556906450523</v>
      </c>
      <c r="AM283" s="5">
        <f t="shared" si="14"/>
        <v>16.143194866599131</v>
      </c>
    </row>
    <row r="284" spans="1:39" ht="15.75">
      <c r="A284" s="7" t="s">
        <v>2</v>
      </c>
      <c r="B284" s="7" t="s">
        <v>38</v>
      </c>
      <c r="C284" s="7">
        <v>78</v>
      </c>
      <c r="D284" s="7">
        <v>1164</v>
      </c>
      <c r="E284" s="5">
        <v>36.53</v>
      </c>
      <c r="F284" s="5" t="s">
        <v>10</v>
      </c>
      <c r="G284" s="5">
        <v>20.52</v>
      </c>
      <c r="H284" s="5" t="s">
        <v>10</v>
      </c>
      <c r="I284" s="5">
        <v>27.1</v>
      </c>
      <c r="J284" s="5">
        <v>0.8</v>
      </c>
      <c r="K284" s="5">
        <v>6.2</v>
      </c>
      <c r="L284" s="5">
        <v>5.22</v>
      </c>
      <c r="M284" s="4" t="s">
        <v>10</v>
      </c>
      <c r="N284" s="5">
        <v>96.37</v>
      </c>
      <c r="O284" s="5">
        <v>2.972</v>
      </c>
      <c r="P284" s="5" t="s">
        <v>10</v>
      </c>
      <c r="Q284" s="5">
        <v>1.9670000000000001</v>
      </c>
      <c r="R284" s="5" t="s">
        <v>10</v>
      </c>
      <c r="S284" s="5">
        <v>1.8440000000000001</v>
      </c>
      <c r="T284" s="5">
        <v>5.5E-2</v>
      </c>
      <c r="U284" s="5">
        <v>0.752</v>
      </c>
      <c r="V284" s="5">
        <v>0.45500000000000002</v>
      </c>
      <c r="W284" s="5" t="s">
        <v>10</v>
      </c>
      <c r="X284" s="5">
        <v>8.0449999999999999</v>
      </c>
      <c r="Y284" s="5">
        <v>2.9550000000000001</v>
      </c>
      <c r="Z284" s="5" t="s">
        <v>10</v>
      </c>
      <c r="AA284" s="5">
        <v>1.956</v>
      </c>
      <c r="AB284" s="5" t="s">
        <v>10</v>
      </c>
      <c r="AC284" s="5">
        <v>1.7</v>
      </c>
      <c r="AD284" s="5">
        <v>0.13300000000000001</v>
      </c>
      <c r="AE284" s="5">
        <v>5.5E-2</v>
      </c>
      <c r="AF284" s="5">
        <v>0.748</v>
      </c>
      <c r="AG284" s="5">
        <v>0.45200000000000001</v>
      </c>
      <c r="AH284" s="5" t="s">
        <v>10</v>
      </c>
      <c r="AI284" s="5">
        <v>8</v>
      </c>
      <c r="AJ284" s="5" t="s">
        <v>10</v>
      </c>
      <c r="AK284" s="5">
        <f t="shared" si="12"/>
        <v>59.390862944162436</v>
      </c>
      <c r="AL284" s="5">
        <f t="shared" si="13"/>
        <v>25.313028764805413</v>
      </c>
      <c r="AM284" s="5">
        <f t="shared" si="14"/>
        <v>15.296108291032155</v>
      </c>
    </row>
    <row r="285" spans="1:39" ht="15.75">
      <c r="A285" s="7" t="s">
        <v>2</v>
      </c>
      <c r="B285" s="7" t="s">
        <v>38</v>
      </c>
      <c r="C285" s="7">
        <v>78</v>
      </c>
      <c r="D285" s="7">
        <v>1165</v>
      </c>
      <c r="E285" s="5">
        <v>36.28</v>
      </c>
      <c r="F285" s="5" t="s">
        <v>10</v>
      </c>
      <c r="G285" s="5">
        <v>20.61</v>
      </c>
      <c r="H285" s="5" t="s">
        <v>10</v>
      </c>
      <c r="I285" s="5">
        <v>26.79</v>
      </c>
      <c r="J285" s="5">
        <v>0.82</v>
      </c>
      <c r="K285" s="5">
        <v>5.61</v>
      </c>
      <c r="L285" s="5">
        <v>5.48</v>
      </c>
      <c r="M285" s="4" t="s">
        <v>10</v>
      </c>
      <c r="N285" s="5">
        <v>95.59</v>
      </c>
      <c r="O285" s="5">
        <v>2.9750000000000001</v>
      </c>
      <c r="P285" s="5" t="s">
        <v>10</v>
      </c>
      <c r="Q285" s="5">
        <v>1.992</v>
      </c>
      <c r="R285" s="5" t="s">
        <v>10</v>
      </c>
      <c r="S285" s="5">
        <v>1.837</v>
      </c>
      <c r="T285" s="5">
        <v>5.7000000000000002E-2</v>
      </c>
      <c r="U285" s="5">
        <v>0.68600000000000005</v>
      </c>
      <c r="V285" s="5">
        <v>0.48199999999999998</v>
      </c>
      <c r="W285" s="5" t="s">
        <v>10</v>
      </c>
      <c r="X285" s="5">
        <v>8.0289999999999999</v>
      </c>
      <c r="Y285" s="5">
        <v>2.9649999999999999</v>
      </c>
      <c r="Z285" s="5" t="s">
        <v>10</v>
      </c>
      <c r="AA285" s="5">
        <v>1.9850000000000001</v>
      </c>
      <c r="AB285" s="5" t="s">
        <v>10</v>
      </c>
      <c r="AC285" s="5">
        <v>1.7450000000000001</v>
      </c>
      <c r="AD285" s="5">
        <v>8.5999999999999993E-2</v>
      </c>
      <c r="AE285" s="5">
        <v>5.7000000000000002E-2</v>
      </c>
      <c r="AF285" s="5">
        <v>0.68300000000000005</v>
      </c>
      <c r="AG285" s="5">
        <v>0.48</v>
      </c>
      <c r="AH285" s="5" t="s">
        <v>10</v>
      </c>
      <c r="AI285" s="5">
        <v>8</v>
      </c>
      <c r="AJ285" s="5" t="s">
        <v>10</v>
      </c>
      <c r="AK285" s="5">
        <f t="shared" si="12"/>
        <v>60.775716694772342</v>
      </c>
      <c r="AL285" s="5">
        <f t="shared" si="13"/>
        <v>23.035413153457</v>
      </c>
      <c r="AM285" s="5">
        <f t="shared" si="14"/>
        <v>16.188870151770658</v>
      </c>
    </row>
    <row r="286" spans="1:39" ht="15.75">
      <c r="A286" s="7" t="s">
        <v>2</v>
      </c>
      <c r="B286" s="7" t="s">
        <v>38</v>
      </c>
      <c r="C286" s="7">
        <v>78</v>
      </c>
      <c r="D286" s="7">
        <v>1166</v>
      </c>
      <c r="E286" s="5">
        <v>36.17</v>
      </c>
      <c r="F286" s="5" t="s">
        <v>10</v>
      </c>
      <c r="G286" s="5">
        <v>20.43</v>
      </c>
      <c r="H286" s="5" t="s">
        <v>10</v>
      </c>
      <c r="I286" s="5">
        <v>27.94</v>
      </c>
      <c r="J286" s="5">
        <v>1.06</v>
      </c>
      <c r="K286" s="5">
        <v>5.79</v>
      </c>
      <c r="L286" s="5">
        <v>4.8600000000000003</v>
      </c>
      <c r="M286" s="4" t="s">
        <v>10</v>
      </c>
      <c r="N286" s="5">
        <v>96.25</v>
      </c>
      <c r="O286" s="5">
        <v>2.9620000000000002</v>
      </c>
      <c r="P286" s="5" t="s">
        <v>10</v>
      </c>
      <c r="Q286" s="5">
        <v>1.9710000000000001</v>
      </c>
      <c r="R286" s="5" t="s">
        <v>10</v>
      </c>
      <c r="S286" s="5">
        <v>1.913</v>
      </c>
      <c r="T286" s="5">
        <v>7.3999999999999996E-2</v>
      </c>
      <c r="U286" s="5">
        <v>0.70699999999999996</v>
      </c>
      <c r="V286" s="5">
        <v>0.42599999999999999</v>
      </c>
      <c r="W286" s="5" t="s">
        <v>10</v>
      </c>
      <c r="X286" s="5">
        <v>8.0530000000000008</v>
      </c>
      <c r="Y286" s="5">
        <v>2.9420000000000002</v>
      </c>
      <c r="Z286" s="5" t="s">
        <v>10</v>
      </c>
      <c r="AA286" s="5">
        <v>1.9590000000000001</v>
      </c>
      <c r="AB286" s="5" t="s">
        <v>10</v>
      </c>
      <c r="AC286" s="5">
        <v>1.7430000000000001</v>
      </c>
      <c r="AD286" s="5">
        <v>0.157</v>
      </c>
      <c r="AE286" s="5">
        <v>7.2999999999999995E-2</v>
      </c>
      <c r="AF286" s="5">
        <v>0.70199999999999996</v>
      </c>
      <c r="AG286" s="5">
        <v>0.42399999999999999</v>
      </c>
      <c r="AH286" s="5" t="s">
        <v>10</v>
      </c>
      <c r="AI286" s="5">
        <v>8</v>
      </c>
      <c r="AJ286" s="5" t="s">
        <v>10</v>
      </c>
      <c r="AK286" s="5">
        <f t="shared" si="12"/>
        <v>61.726716519374577</v>
      </c>
      <c r="AL286" s="5">
        <f t="shared" si="13"/>
        <v>23.861318830727395</v>
      </c>
      <c r="AM286" s="5">
        <f t="shared" si="14"/>
        <v>14.411964649898025</v>
      </c>
    </row>
    <row r="287" spans="1:39" ht="15.75">
      <c r="A287" s="7" t="s">
        <v>2</v>
      </c>
      <c r="B287" s="7" t="s">
        <v>38</v>
      </c>
      <c r="C287" s="7">
        <v>78</v>
      </c>
      <c r="D287" s="7">
        <v>1167</v>
      </c>
      <c r="E287" s="5">
        <v>36.06</v>
      </c>
      <c r="F287" s="5" t="s">
        <v>10</v>
      </c>
      <c r="G287" s="5">
        <v>20.47</v>
      </c>
      <c r="H287" s="5" t="s">
        <v>10</v>
      </c>
      <c r="I287" s="5">
        <v>27.94</v>
      </c>
      <c r="J287" s="5">
        <v>1.27</v>
      </c>
      <c r="K287" s="5">
        <v>5.25</v>
      </c>
      <c r="L287" s="5">
        <v>4.78</v>
      </c>
      <c r="M287" s="4" t="s">
        <v>10</v>
      </c>
      <c r="N287" s="5">
        <v>95.77</v>
      </c>
      <c r="O287" s="5">
        <v>2.97</v>
      </c>
      <c r="P287" s="5" t="s">
        <v>10</v>
      </c>
      <c r="Q287" s="5">
        <v>1.9870000000000001</v>
      </c>
      <c r="R287" s="5" t="s">
        <v>10</v>
      </c>
      <c r="S287" s="5">
        <v>1.925</v>
      </c>
      <c r="T287" s="5">
        <v>8.8999999999999996E-2</v>
      </c>
      <c r="U287" s="5">
        <v>0.64500000000000002</v>
      </c>
      <c r="V287" s="5">
        <v>0.42199999999999999</v>
      </c>
      <c r="W287" s="5" t="s">
        <v>10</v>
      </c>
      <c r="X287" s="5">
        <v>8.0370000000000008</v>
      </c>
      <c r="Y287" s="5">
        <v>2.956</v>
      </c>
      <c r="Z287" s="5" t="s">
        <v>10</v>
      </c>
      <c r="AA287" s="5">
        <v>1.978</v>
      </c>
      <c r="AB287" s="5" t="s">
        <v>10</v>
      </c>
      <c r="AC287" s="5">
        <v>1.8069999999999999</v>
      </c>
      <c r="AD287" s="5">
        <v>0.109</v>
      </c>
      <c r="AE287" s="5">
        <v>8.7999999999999995E-2</v>
      </c>
      <c r="AF287" s="5">
        <v>0.64200000000000002</v>
      </c>
      <c r="AG287" s="5">
        <v>0.42</v>
      </c>
      <c r="AH287" s="5" t="s">
        <v>10</v>
      </c>
      <c r="AI287" s="5">
        <v>8</v>
      </c>
      <c r="AJ287" s="5" t="s">
        <v>10</v>
      </c>
      <c r="AK287" s="5">
        <f t="shared" si="12"/>
        <v>64.085221508285429</v>
      </c>
      <c r="AL287" s="5">
        <f t="shared" si="13"/>
        <v>21.711193777477174</v>
      </c>
      <c r="AM287" s="5">
        <f t="shared" si="14"/>
        <v>14.203584714237394</v>
      </c>
    </row>
    <row r="288" spans="1:39" ht="15.75">
      <c r="A288" s="7" t="s">
        <v>2</v>
      </c>
      <c r="B288" s="7" t="s">
        <v>38</v>
      </c>
      <c r="C288" s="7">
        <v>78</v>
      </c>
      <c r="D288" s="7">
        <v>1168</v>
      </c>
      <c r="E288" s="5">
        <v>35.42</v>
      </c>
      <c r="F288" s="5" t="s">
        <v>10</v>
      </c>
      <c r="G288" s="5">
        <v>20.11</v>
      </c>
      <c r="H288" s="5" t="s">
        <v>10</v>
      </c>
      <c r="I288" s="5">
        <v>27.36</v>
      </c>
      <c r="J288" s="5">
        <v>1.35</v>
      </c>
      <c r="K288" s="5">
        <v>5</v>
      </c>
      <c r="L288" s="5">
        <v>4.71</v>
      </c>
      <c r="M288" s="4" t="s">
        <v>10</v>
      </c>
      <c r="N288" s="5">
        <v>93.95</v>
      </c>
      <c r="O288" s="5">
        <v>2.9740000000000002</v>
      </c>
      <c r="P288" s="5" t="s">
        <v>10</v>
      </c>
      <c r="Q288" s="5">
        <v>1.99</v>
      </c>
      <c r="R288" s="5" t="s">
        <v>10</v>
      </c>
      <c r="S288" s="5">
        <v>1.921</v>
      </c>
      <c r="T288" s="5">
        <v>9.6000000000000002E-2</v>
      </c>
      <c r="U288" s="5">
        <v>0.626</v>
      </c>
      <c r="V288" s="5">
        <v>0.42399999999999999</v>
      </c>
      <c r="W288" s="5" t="s">
        <v>10</v>
      </c>
      <c r="X288" s="5">
        <v>8.0310000000000006</v>
      </c>
      <c r="Y288" s="5">
        <v>2.9630000000000001</v>
      </c>
      <c r="Z288" s="5" t="s">
        <v>10</v>
      </c>
      <c r="AA288" s="5">
        <v>1.982</v>
      </c>
      <c r="AB288" s="5" t="s">
        <v>10</v>
      </c>
      <c r="AC288" s="5">
        <v>1.821</v>
      </c>
      <c r="AD288" s="5">
        <v>9.1999999999999998E-2</v>
      </c>
      <c r="AE288" s="5">
        <v>9.6000000000000002E-2</v>
      </c>
      <c r="AF288" s="5">
        <v>0.623</v>
      </c>
      <c r="AG288" s="5">
        <v>0.42199999999999999</v>
      </c>
      <c r="AH288" s="5" t="s">
        <v>10</v>
      </c>
      <c r="AI288" s="5">
        <v>8</v>
      </c>
      <c r="AJ288" s="5" t="s">
        <v>10</v>
      </c>
      <c r="AK288" s="5">
        <f t="shared" si="12"/>
        <v>64.719783929777179</v>
      </c>
      <c r="AL288" s="5">
        <f t="shared" si="13"/>
        <v>21.033085752869681</v>
      </c>
      <c r="AM288" s="5">
        <f t="shared" si="14"/>
        <v>14.24713031735314</v>
      </c>
    </row>
    <row r="289" spans="1:39" ht="15.75">
      <c r="A289" s="7" t="s">
        <v>2</v>
      </c>
      <c r="B289" s="7" t="s">
        <v>38</v>
      </c>
      <c r="C289" s="7">
        <v>79</v>
      </c>
      <c r="D289" s="7">
        <v>1169</v>
      </c>
      <c r="E289" s="5">
        <v>37.42</v>
      </c>
      <c r="F289" s="5" t="s">
        <v>10</v>
      </c>
      <c r="G289" s="5">
        <v>21.49</v>
      </c>
      <c r="H289" s="5" t="s">
        <v>10</v>
      </c>
      <c r="I289" s="5">
        <v>26.72</v>
      </c>
      <c r="J289" s="5">
        <v>0.71</v>
      </c>
      <c r="K289" s="5">
        <v>6.44</v>
      </c>
      <c r="L289" s="5">
        <v>5.81</v>
      </c>
      <c r="M289" s="4" t="s">
        <v>10</v>
      </c>
      <c r="N289" s="5">
        <v>98.59</v>
      </c>
      <c r="O289" s="5">
        <v>2.9620000000000002</v>
      </c>
      <c r="P289" s="5" t="s">
        <v>10</v>
      </c>
      <c r="Q289" s="5">
        <v>2.0049999999999999</v>
      </c>
      <c r="R289" s="5" t="s">
        <v>10</v>
      </c>
      <c r="S289" s="5">
        <v>1.7689999999999999</v>
      </c>
      <c r="T289" s="5">
        <v>4.8000000000000001E-2</v>
      </c>
      <c r="U289" s="5">
        <v>0.76</v>
      </c>
      <c r="V289" s="5">
        <v>0.49299999999999999</v>
      </c>
      <c r="W289" s="5" t="s">
        <v>10</v>
      </c>
      <c r="X289" s="5">
        <v>8.0359999999999996</v>
      </c>
      <c r="Y289" s="5">
        <v>2.9489999999999998</v>
      </c>
      <c r="Z289" s="5" t="s">
        <v>10</v>
      </c>
      <c r="AA289" s="5">
        <v>1.996</v>
      </c>
      <c r="AB289" s="5" t="s">
        <v>10</v>
      </c>
      <c r="AC289" s="5">
        <v>1.6539999999999999</v>
      </c>
      <c r="AD289" s="5">
        <v>0.107</v>
      </c>
      <c r="AE289" s="5">
        <v>4.7E-2</v>
      </c>
      <c r="AF289" s="5">
        <v>0.75700000000000001</v>
      </c>
      <c r="AG289" s="5">
        <v>0.49099999999999999</v>
      </c>
      <c r="AH289" s="5" t="s">
        <v>10</v>
      </c>
      <c r="AI289" s="5">
        <v>8</v>
      </c>
      <c r="AJ289" s="5" t="s">
        <v>10</v>
      </c>
      <c r="AK289" s="5">
        <f t="shared" si="12"/>
        <v>57.680569684638861</v>
      </c>
      <c r="AL289" s="5">
        <f t="shared" si="13"/>
        <v>25.669718548660565</v>
      </c>
      <c r="AM289" s="5">
        <f t="shared" si="14"/>
        <v>16.649711766700577</v>
      </c>
    </row>
    <row r="290" spans="1:39" ht="15.75">
      <c r="A290" s="7" t="s">
        <v>2</v>
      </c>
      <c r="B290" s="7" t="s">
        <v>38</v>
      </c>
      <c r="C290" s="7">
        <v>79</v>
      </c>
      <c r="D290" s="7">
        <v>1170</v>
      </c>
      <c r="E290" s="5">
        <v>37.83</v>
      </c>
      <c r="F290" s="5" t="s">
        <v>10</v>
      </c>
      <c r="G290" s="5">
        <v>21.23</v>
      </c>
      <c r="H290" s="5" t="s">
        <v>10</v>
      </c>
      <c r="I290" s="5">
        <v>29.05</v>
      </c>
      <c r="J290" s="5">
        <v>1.25</v>
      </c>
      <c r="K290" s="5">
        <v>5.52</v>
      </c>
      <c r="L290" s="5">
        <v>4.22</v>
      </c>
      <c r="M290" s="4" t="s">
        <v>10</v>
      </c>
      <c r="N290" s="5">
        <v>99.1</v>
      </c>
      <c r="O290" s="5">
        <v>3</v>
      </c>
      <c r="P290" s="5" t="s">
        <v>10</v>
      </c>
      <c r="Q290" s="5">
        <v>1.9850000000000001</v>
      </c>
      <c r="R290" s="5" t="s">
        <v>10</v>
      </c>
      <c r="S290" s="5">
        <v>1.927</v>
      </c>
      <c r="T290" s="5">
        <v>8.4000000000000005E-2</v>
      </c>
      <c r="U290" s="5">
        <v>0.65300000000000002</v>
      </c>
      <c r="V290" s="5">
        <v>0.35899999999999999</v>
      </c>
      <c r="W290" s="5" t="s">
        <v>10</v>
      </c>
      <c r="X290" s="5">
        <v>8.0069999999999997</v>
      </c>
      <c r="Y290" s="5">
        <v>2.9980000000000002</v>
      </c>
      <c r="Z290" s="5" t="s">
        <v>10</v>
      </c>
      <c r="AA290" s="5">
        <v>1.9830000000000001</v>
      </c>
      <c r="AB290" s="5" t="s">
        <v>10</v>
      </c>
      <c r="AC290" s="5">
        <v>1.903</v>
      </c>
      <c r="AD290" s="5">
        <v>2.1999999999999999E-2</v>
      </c>
      <c r="AE290" s="5">
        <v>8.4000000000000005E-2</v>
      </c>
      <c r="AF290" s="5">
        <v>0.65200000000000002</v>
      </c>
      <c r="AG290" s="5">
        <v>0.35799999999999998</v>
      </c>
      <c r="AH290" s="5" t="s">
        <v>10</v>
      </c>
      <c r="AI290" s="5">
        <v>8</v>
      </c>
      <c r="AJ290" s="5" t="s">
        <v>10</v>
      </c>
      <c r="AK290" s="5">
        <f t="shared" si="12"/>
        <v>66.299632966299626</v>
      </c>
      <c r="AL290" s="5">
        <f t="shared" si="13"/>
        <v>21.755088421755087</v>
      </c>
      <c r="AM290" s="5">
        <f t="shared" si="14"/>
        <v>11.945278611945284</v>
      </c>
    </row>
    <row r="291" spans="1:39" ht="15.75">
      <c r="A291" s="7" t="s">
        <v>2</v>
      </c>
      <c r="B291" s="7" t="s">
        <v>38</v>
      </c>
      <c r="C291" s="7">
        <v>79</v>
      </c>
      <c r="D291" s="7">
        <v>1179</v>
      </c>
      <c r="E291" s="5">
        <v>36.450000000000003</v>
      </c>
      <c r="F291" s="5" t="s">
        <v>10</v>
      </c>
      <c r="G291" s="5">
        <v>20.79</v>
      </c>
      <c r="H291" s="5" t="s">
        <v>10</v>
      </c>
      <c r="I291" s="5">
        <v>27.55</v>
      </c>
      <c r="J291" s="5">
        <v>1.04</v>
      </c>
      <c r="K291" s="5">
        <v>5.53</v>
      </c>
      <c r="L291" s="5">
        <v>5.15</v>
      </c>
      <c r="M291" s="4" t="s">
        <v>10</v>
      </c>
      <c r="N291" s="5">
        <v>96.51</v>
      </c>
      <c r="O291" s="5">
        <v>2.9689999999999999</v>
      </c>
      <c r="P291" s="5" t="s">
        <v>10</v>
      </c>
      <c r="Q291" s="5">
        <v>1.996</v>
      </c>
      <c r="R291" s="5" t="s">
        <v>10</v>
      </c>
      <c r="S291" s="5">
        <v>1.877</v>
      </c>
      <c r="T291" s="5">
        <v>7.1999999999999995E-2</v>
      </c>
      <c r="U291" s="5">
        <v>0.67100000000000004</v>
      </c>
      <c r="V291" s="5">
        <v>0.44900000000000001</v>
      </c>
      <c r="W291" s="5" t="s">
        <v>10</v>
      </c>
      <c r="X291" s="5">
        <v>8.0329999999999995</v>
      </c>
      <c r="Y291" s="5">
        <v>2.956</v>
      </c>
      <c r="Z291" s="5" t="s">
        <v>10</v>
      </c>
      <c r="AA291" s="5">
        <v>1.9870000000000001</v>
      </c>
      <c r="AB291" s="5" t="s">
        <v>10</v>
      </c>
      <c r="AC291" s="5">
        <v>1.7689999999999999</v>
      </c>
      <c r="AD291" s="5">
        <v>0.1</v>
      </c>
      <c r="AE291" s="5">
        <v>7.0999999999999994E-2</v>
      </c>
      <c r="AF291" s="5">
        <v>0.66900000000000004</v>
      </c>
      <c r="AG291" s="5">
        <v>0.44800000000000001</v>
      </c>
      <c r="AH291" s="5" t="s">
        <v>10</v>
      </c>
      <c r="AI291" s="5">
        <v>8</v>
      </c>
      <c r="AJ291" s="5" t="s">
        <v>10</v>
      </c>
      <c r="AK291" s="5">
        <f t="shared" si="12"/>
        <v>62.225228271897194</v>
      </c>
      <c r="AL291" s="5">
        <f t="shared" si="13"/>
        <v>22.62428136624958</v>
      </c>
      <c r="AM291" s="5">
        <f t="shared" si="14"/>
        <v>15.15049036185323</v>
      </c>
    </row>
    <row r="292" spans="1:39" ht="15.75">
      <c r="A292" s="7" t="s">
        <v>2</v>
      </c>
      <c r="B292" s="7" t="s">
        <v>38</v>
      </c>
      <c r="C292" s="7">
        <v>79</v>
      </c>
      <c r="D292" s="7">
        <v>1189</v>
      </c>
      <c r="E292" s="5">
        <v>37.24</v>
      </c>
      <c r="F292" s="5" t="s">
        <v>10</v>
      </c>
      <c r="G292" s="5">
        <v>20.99</v>
      </c>
      <c r="H292" s="5" t="s">
        <v>10</v>
      </c>
      <c r="I292" s="5">
        <v>27.08</v>
      </c>
      <c r="J292" s="5">
        <v>0.78</v>
      </c>
      <c r="K292" s="5">
        <v>6.25</v>
      </c>
      <c r="L292" s="5">
        <v>5.35</v>
      </c>
      <c r="M292" s="4" t="s">
        <v>10</v>
      </c>
      <c r="N292" s="5">
        <v>97.69</v>
      </c>
      <c r="O292" s="5">
        <v>2.98</v>
      </c>
      <c r="P292" s="5" t="s">
        <v>10</v>
      </c>
      <c r="Q292" s="5">
        <v>1.98</v>
      </c>
      <c r="R292" s="5" t="s">
        <v>10</v>
      </c>
      <c r="S292" s="5">
        <v>1.8120000000000001</v>
      </c>
      <c r="T292" s="5">
        <v>5.2999999999999999E-2</v>
      </c>
      <c r="U292" s="5">
        <v>0.746</v>
      </c>
      <c r="V292" s="5">
        <v>0.45900000000000002</v>
      </c>
      <c r="W292" s="5" t="s">
        <v>10</v>
      </c>
      <c r="X292" s="5">
        <v>8.0299999999999994</v>
      </c>
      <c r="Y292" s="5">
        <v>2.9689999999999999</v>
      </c>
      <c r="Z292" s="5" t="s">
        <v>10</v>
      </c>
      <c r="AA292" s="5">
        <v>1.972</v>
      </c>
      <c r="AB292" s="5" t="s">
        <v>10</v>
      </c>
      <c r="AC292" s="5">
        <v>1.7170000000000001</v>
      </c>
      <c r="AD292" s="5">
        <v>8.8999999999999996E-2</v>
      </c>
      <c r="AE292" s="5">
        <v>5.2999999999999999E-2</v>
      </c>
      <c r="AF292" s="5">
        <v>0.74299999999999999</v>
      </c>
      <c r="AG292" s="5">
        <v>0.45700000000000002</v>
      </c>
      <c r="AH292" s="5" t="s">
        <v>10</v>
      </c>
      <c r="AI292" s="5">
        <v>8</v>
      </c>
      <c r="AJ292" s="5" t="s">
        <v>10</v>
      </c>
      <c r="AK292" s="5">
        <f t="shared" si="12"/>
        <v>59.595959595959599</v>
      </c>
      <c r="AL292" s="5">
        <f t="shared" si="13"/>
        <v>25.016835016835021</v>
      </c>
      <c r="AM292" s="5">
        <f t="shared" si="14"/>
        <v>15.387205387205384</v>
      </c>
    </row>
    <row r="293" spans="1:39" ht="15.75">
      <c r="A293" s="7" t="s">
        <v>3</v>
      </c>
      <c r="B293" s="7" t="s">
        <v>37</v>
      </c>
      <c r="C293" s="7">
        <v>80</v>
      </c>
      <c r="D293" s="7">
        <v>1191</v>
      </c>
      <c r="E293" s="5">
        <v>38.049999999999997</v>
      </c>
      <c r="F293" s="5" t="s">
        <v>10</v>
      </c>
      <c r="G293" s="5">
        <v>21.56</v>
      </c>
      <c r="H293" s="5" t="s">
        <v>10</v>
      </c>
      <c r="I293" s="5">
        <v>25.2</v>
      </c>
      <c r="J293" s="5">
        <v>0.38</v>
      </c>
      <c r="K293" s="5">
        <v>7.6</v>
      </c>
      <c r="L293" s="5">
        <v>6.23</v>
      </c>
      <c r="M293" s="4" t="s">
        <v>10</v>
      </c>
      <c r="N293" s="5">
        <v>99.02</v>
      </c>
      <c r="O293" s="5">
        <v>2.972</v>
      </c>
      <c r="P293" s="5" t="s">
        <v>10</v>
      </c>
      <c r="Q293" s="5">
        <v>1.9850000000000001</v>
      </c>
      <c r="R293" s="5" t="s">
        <v>10</v>
      </c>
      <c r="S293" s="5">
        <v>1.6459999999999999</v>
      </c>
      <c r="T293" s="5">
        <v>2.5000000000000001E-2</v>
      </c>
      <c r="U293" s="5">
        <v>0.88500000000000001</v>
      </c>
      <c r="V293" s="5">
        <v>0.52100000000000002</v>
      </c>
      <c r="W293" s="5" t="s">
        <v>10</v>
      </c>
      <c r="X293" s="5">
        <v>8.0350000000000001</v>
      </c>
      <c r="Y293" s="5">
        <v>2.9590000000000001</v>
      </c>
      <c r="Z293" s="5" t="s">
        <v>10</v>
      </c>
      <c r="AA293" s="5">
        <v>1.976</v>
      </c>
      <c r="AB293" s="5" t="s">
        <v>10</v>
      </c>
      <c r="AC293" s="5">
        <v>1.534</v>
      </c>
      <c r="AD293" s="5">
        <v>0.105</v>
      </c>
      <c r="AE293" s="5">
        <v>2.5000000000000001E-2</v>
      </c>
      <c r="AF293" s="5">
        <v>0.88100000000000001</v>
      </c>
      <c r="AG293" s="5">
        <v>0.51900000000000002</v>
      </c>
      <c r="AH293" s="5" t="s">
        <v>10</v>
      </c>
      <c r="AI293" s="5">
        <v>8</v>
      </c>
      <c r="AJ293" s="5" t="s">
        <v>10</v>
      </c>
      <c r="AK293" s="5">
        <f t="shared" si="12"/>
        <v>52.686718485974993</v>
      </c>
      <c r="AL293" s="5">
        <f t="shared" si="13"/>
        <v>29.773572152754308</v>
      </c>
      <c r="AM293" s="5">
        <f t="shared" si="14"/>
        <v>17.539709361270695</v>
      </c>
    </row>
    <row r="294" spans="1:39" ht="15.75">
      <c r="A294" s="7" t="s">
        <v>3</v>
      </c>
      <c r="B294" s="7" t="s">
        <v>37</v>
      </c>
      <c r="C294" s="7">
        <v>80</v>
      </c>
      <c r="D294" s="7">
        <v>1192</v>
      </c>
      <c r="E294" s="5">
        <v>38.35</v>
      </c>
      <c r="F294" s="5" t="s">
        <v>10</v>
      </c>
      <c r="G294" s="5">
        <v>21.33</v>
      </c>
      <c r="H294" s="5" t="s">
        <v>10</v>
      </c>
      <c r="I294" s="5">
        <v>26.43</v>
      </c>
      <c r="J294" s="5">
        <v>0.39</v>
      </c>
      <c r="K294" s="5">
        <v>6.78</v>
      </c>
      <c r="L294" s="5">
        <v>5.93</v>
      </c>
      <c r="M294" s="4" t="s">
        <v>10</v>
      </c>
      <c r="N294" s="5">
        <v>99.21</v>
      </c>
      <c r="O294" s="5">
        <v>3.0019999999999998</v>
      </c>
      <c r="P294" s="5" t="s">
        <v>10</v>
      </c>
      <c r="Q294" s="5">
        <v>1.968</v>
      </c>
      <c r="R294" s="5" t="s">
        <v>10</v>
      </c>
      <c r="S294" s="5">
        <v>1.73</v>
      </c>
      <c r="T294" s="5">
        <v>2.5999999999999999E-2</v>
      </c>
      <c r="U294" s="5">
        <v>0.79100000000000004</v>
      </c>
      <c r="V294" s="5">
        <v>0.497</v>
      </c>
      <c r="W294" s="5" t="s">
        <v>10</v>
      </c>
      <c r="X294" s="5">
        <v>8.0139999999999993</v>
      </c>
      <c r="Y294" s="5">
        <v>2.9969999999999999</v>
      </c>
      <c r="Z294" s="5" t="s">
        <v>10</v>
      </c>
      <c r="AA294" s="5">
        <v>1.964</v>
      </c>
      <c r="AB294" s="5" t="s">
        <v>10</v>
      </c>
      <c r="AC294" s="5">
        <v>1.6850000000000001</v>
      </c>
      <c r="AD294" s="5">
        <v>4.2999999999999997E-2</v>
      </c>
      <c r="AE294" s="5">
        <v>2.5999999999999999E-2</v>
      </c>
      <c r="AF294" s="5">
        <v>0.79</v>
      </c>
      <c r="AG294" s="5">
        <v>0.496</v>
      </c>
      <c r="AH294" s="5" t="s">
        <v>10</v>
      </c>
      <c r="AI294" s="5">
        <v>8</v>
      </c>
      <c r="AJ294" s="5" t="s">
        <v>10</v>
      </c>
      <c r="AK294" s="5">
        <f t="shared" si="12"/>
        <v>57.090423757090427</v>
      </c>
      <c r="AL294" s="5">
        <f t="shared" si="13"/>
        <v>26.359693026359693</v>
      </c>
      <c r="AM294" s="5">
        <f t="shared" si="14"/>
        <v>16.549883216549887</v>
      </c>
    </row>
    <row r="295" spans="1:39" ht="15.75">
      <c r="A295" s="7" t="s">
        <v>3</v>
      </c>
      <c r="B295" s="7" t="s">
        <v>37</v>
      </c>
      <c r="C295" s="7">
        <v>80</v>
      </c>
      <c r="D295" s="7">
        <v>1197</v>
      </c>
      <c r="E295" s="5">
        <v>37.76</v>
      </c>
      <c r="F295" s="5" t="s">
        <v>10</v>
      </c>
      <c r="G295" s="5">
        <v>21.34</v>
      </c>
      <c r="H295" s="5" t="s">
        <v>10</v>
      </c>
      <c r="I295" s="5">
        <v>26.19</v>
      </c>
      <c r="J295" s="5">
        <v>0.37</v>
      </c>
      <c r="K295" s="5">
        <v>6.86</v>
      </c>
      <c r="L295" s="5">
        <v>6.26</v>
      </c>
      <c r="M295" s="4" t="s">
        <v>10</v>
      </c>
      <c r="N295" s="5">
        <v>98.78</v>
      </c>
      <c r="O295" s="5">
        <v>2.9729999999999999</v>
      </c>
      <c r="P295" s="5" t="s">
        <v>10</v>
      </c>
      <c r="Q295" s="5">
        <v>1.98</v>
      </c>
      <c r="R295" s="5" t="s">
        <v>10</v>
      </c>
      <c r="S295" s="5">
        <v>1.7250000000000001</v>
      </c>
      <c r="T295" s="5">
        <v>2.5000000000000001E-2</v>
      </c>
      <c r="U295" s="5">
        <v>0.80500000000000005</v>
      </c>
      <c r="V295" s="5">
        <v>0.52800000000000002</v>
      </c>
      <c r="W295" s="5" t="s">
        <v>10</v>
      </c>
      <c r="X295" s="5">
        <v>8.0359999999999996</v>
      </c>
      <c r="Y295" s="5">
        <v>2.96</v>
      </c>
      <c r="Z295" s="5" t="s">
        <v>10</v>
      </c>
      <c r="AA295" s="5">
        <v>1.9710000000000001</v>
      </c>
      <c r="AB295" s="5" t="s">
        <v>10</v>
      </c>
      <c r="AC295" s="5">
        <v>1.6080000000000001</v>
      </c>
      <c r="AD295" s="5">
        <v>0.109</v>
      </c>
      <c r="AE295" s="5">
        <v>2.5000000000000001E-2</v>
      </c>
      <c r="AF295" s="5">
        <v>0.80200000000000005</v>
      </c>
      <c r="AG295" s="5">
        <v>0.52600000000000002</v>
      </c>
      <c r="AH295" s="5" t="s">
        <v>10</v>
      </c>
      <c r="AI295" s="5">
        <v>8</v>
      </c>
      <c r="AJ295" s="5" t="s">
        <v>10</v>
      </c>
      <c r="AK295" s="5">
        <f t="shared" si="12"/>
        <v>55.150287065180677</v>
      </c>
      <c r="AL295" s="5">
        <f t="shared" si="13"/>
        <v>27.085444106720701</v>
      </c>
      <c r="AM295" s="5">
        <f t="shared" si="14"/>
        <v>17.764268828098622</v>
      </c>
    </row>
    <row r="296" spans="1:39" ht="15.75">
      <c r="A296" s="7" t="s">
        <v>3</v>
      </c>
      <c r="B296" s="7" t="s">
        <v>37</v>
      </c>
      <c r="C296" s="7">
        <v>81</v>
      </c>
      <c r="D296" s="7">
        <v>1202</v>
      </c>
      <c r="E296" s="5">
        <v>39.28</v>
      </c>
      <c r="F296" s="5" t="s">
        <v>10</v>
      </c>
      <c r="G296" s="5">
        <v>22.46</v>
      </c>
      <c r="H296" s="5" t="s">
        <v>10</v>
      </c>
      <c r="I296" s="5">
        <v>27.26</v>
      </c>
      <c r="J296" s="5">
        <v>0.38</v>
      </c>
      <c r="K296" s="5">
        <v>7.2</v>
      </c>
      <c r="L296" s="5">
        <v>5.69</v>
      </c>
      <c r="M296" s="4" t="s">
        <v>10</v>
      </c>
      <c r="N296" s="5">
        <v>102.27</v>
      </c>
      <c r="O296" s="5">
        <v>2.9790000000000001</v>
      </c>
      <c r="P296" s="5" t="s">
        <v>10</v>
      </c>
      <c r="Q296" s="5">
        <v>2.008</v>
      </c>
      <c r="R296" s="5" t="s">
        <v>10</v>
      </c>
      <c r="S296" s="5">
        <v>1.7290000000000001</v>
      </c>
      <c r="T296" s="5">
        <v>2.4E-2</v>
      </c>
      <c r="U296" s="5">
        <v>0.81399999999999995</v>
      </c>
      <c r="V296" s="5">
        <v>0.46200000000000002</v>
      </c>
      <c r="W296" s="5" t="s">
        <v>10</v>
      </c>
      <c r="X296" s="5">
        <v>8.0169999999999995</v>
      </c>
      <c r="Y296" s="5">
        <v>2.9729999999999999</v>
      </c>
      <c r="Z296" s="5" t="s">
        <v>10</v>
      </c>
      <c r="AA296" s="5">
        <v>2.0030000000000001</v>
      </c>
      <c r="AB296" s="5" t="s">
        <v>10</v>
      </c>
      <c r="AC296" s="5">
        <v>1.675</v>
      </c>
      <c r="AD296" s="5">
        <v>5.0999999999999997E-2</v>
      </c>
      <c r="AE296" s="5">
        <v>2.4E-2</v>
      </c>
      <c r="AF296" s="5">
        <v>0.81200000000000006</v>
      </c>
      <c r="AG296" s="5">
        <v>0.46100000000000002</v>
      </c>
      <c r="AH296" s="5" t="s">
        <v>10</v>
      </c>
      <c r="AI296" s="5">
        <v>8</v>
      </c>
      <c r="AJ296" s="5" t="s">
        <v>10</v>
      </c>
      <c r="AK296" s="5">
        <f t="shared" si="12"/>
        <v>57.166890982503368</v>
      </c>
      <c r="AL296" s="5">
        <f t="shared" si="13"/>
        <v>27.321668909825036</v>
      </c>
      <c r="AM296" s="5">
        <f t="shared" si="14"/>
        <v>15.511440107671604</v>
      </c>
    </row>
    <row r="297" spans="1:39" ht="15.75">
      <c r="A297" s="7" t="s">
        <v>3</v>
      </c>
      <c r="B297" s="7" t="s">
        <v>37</v>
      </c>
      <c r="C297" s="7">
        <v>81</v>
      </c>
      <c r="D297" s="7">
        <v>1203</v>
      </c>
      <c r="E297" s="5">
        <v>39.340000000000003</v>
      </c>
      <c r="F297" s="5" t="s">
        <v>10</v>
      </c>
      <c r="G297" s="5">
        <v>22.19</v>
      </c>
      <c r="H297" s="5" t="s">
        <v>10</v>
      </c>
      <c r="I297" s="5">
        <v>26.04</v>
      </c>
      <c r="J297" s="5">
        <v>0.48</v>
      </c>
      <c r="K297" s="5">
        <v>7.52</v>
      </c>
      <c r="L297" s="5">
        <v>6.51</v>
      </c>
      <c r="M297" s="4" t="s">
        <v>10</v>
      </c>
      <c r="N297" s="5">
        <v>102.08</v>
      </c>
      <c r="O297" s="5">
        <v>2.9830000000000001</v>
      </c>
      <c r="P297" s="5" t="s">
        <v>10</v>
      </c>
      <c r="Q297" s="5">
        <v>1.9830000000000001</v>
      </c>
      <c r="R297" s="5" t="s">
        <v>10</v>
      </c>
      <c r="S297" s="5">
        <v>1.651</v>
      </c>
      <c r="T297" s="5">
        <v>3.1E-2</v>
      </c>
      <c r="U297" s="5">
        <v>0.85</v>
      </c>
      <c r="V297" s="5">
        <v>0.52900000000000003</v>
      </c>
      <c r="W297" s="5" t="s">
        <v>10</v>
      </c>
      <c r="X297" s="5">
        <v>8.0259999999999998</v>
      </c>
      <c r="Y297" s="5">
        <v>2.9729999999999999</v>
      </c>
      <c r="Z297" s="5" t="s">
        <v>10</v>
      </c>
      <c r="AA297" s="5">
        <v>1.976</v>
      </c>
      <c r="AB297" s="5" t="s">
        <v>10</v>
      </c>
      <c r="AC297" s="5">
        <v>1.5680000000000001</v>
      </c>
      <c r="AD297" s="5">
        <v>7.8E-2</v>
      </c>
      <c r="AE297" s="5">
        <v>3.1E-2</v>
      </c>
      <c r="AF297" s="5">
        <v>0.84699999999999998</v>
      </c>
      <c r="AG297" s="5">
        <v>0.52700000000000002</v>
      </c>
      <c r="AH297" s="5" t="s">
        <v>10</v>
      </c>
      <c r="AI297" s="5">
        <v>8</v>
      </c>
      <c r="AJ297" s="5" t="s">
        <v>10</v>
      </c>
      <c r="AK297" s="5">
        <f t="shared" si="12"/>
        <v>53.784056508577194</v>
      </c>
      <c r="AL297" s="5">
        <f t="shared" si="13"/>
        <v>28.489741002354524</v>
      </c>
      <c r="AM297" s="5">
        <f t="shared" si="14"/>
        <v>17.726202489068285</v>
      </c>
    </row>
    <row r="298" spans="1:39" ht="15.75">
      <c r="A298" s="7" t="s">
        <v>3</v>
      </c>
      <c r="B298" s="7" t="s">
        <v>37</v>
      </c>
      <c r="C298" s="7">
        <v>81</v>
      </c>
      <c r="D298" s="7">
        <v>1204</v>
      </c>
      <c r="E298" s="5">
        <v>39.14</v>
      </c>
      <c r="F298" s="5" t="s">
        <v>10</v>
      </c>
      <c r="G298" s="5">
        <v>21.88</v>
      </c>
      <c r="H298" s="5" t="s">
        <v>10</v>
      </c>
      <c r="I298" s="5">
        <v>25.36</v>
      </c>
      <c r="J298" s="5">
        <v>0.27</v>
      </c>
      <c r="K298" s="5">
        <v>7.66</v>
      </c>
      <c r="L298" s="5">
        <v>6.59</v>
      </c>
      <c r="M298" s="4" t="s">
        <v>10</v>
      </c>
      <c r="N298" s="5">
        <v>100.9</v>
      </c>
      <c r="O298" s="5">
        <v>2.9940000000000002</v>
      </c>
      <c r="P298" s="5" t="s">
        <v>10</v>
      </c>
      <c r="Q298" s="5">
        <v>1.9730000000000001</v>
      </c>
      <c r="R298" s="5" t="s">
        <v>10</v>
      </c>
      <c r="S298" s="5">
        <v>1.6220000000000001</v>
      </c>
      <c r="T298" s="5">
        <v>1.7000000000000001E-2</v>
      </c>
      <c r="U298" s="5">
        <v>0.873</v>
      </c>
      <c r="V298" s="5">
        <v>0.54</v>
      </c>
      <c r="W298" s="5" t="s">
        <v>10</v>
      </c>
      <c r="X298" s="5">
        <v>8.02</v>
      </c>
      <c r="Y298" s="5">
        <v>2.9870000000000001</v>
      </c>
      <c r="Z298" s="5" t="s">
        <v>10</v>
      </c>
      <c r="AA298" s="5">
        <v>1.968</v>
      </c>
      <c r="AB298" s="5" t="s">
        <v>10</v>
      </c>
      <c r="AC298" s="5">
        <v>1.5589999999999999</v>
      </c>
      <c r="AD298" s="5">
        <v>5.8999999999999997E-2</v>
      </c>
      <c r="AE298" s="5">
        <v>1.7000000000000001E-2</v>
      </c>
      <c r="AF298" s="5">
        <v>0.871</v>
      </c>
      <c r="AG298" s="5">
        <v>0.53900000000000003</v>
      </c>
      <c r="AH298" s="5" t="s">
        <v>10</v>
      </c>
      <c r="AI298" s="5">
        <v>8</v>
      </c>
      <c r="AJ298" s="5" t="s">
        <v>10</v>
      </c>
      <c r="AK298" s="5">
        <f t="shared" si="12"/>
        <v>52.779638312123232</v>
      </c>
      <c r="AL298" s="5">
        <f t="shared" si="13"/>
        <v>29.169457468184863</v>
      </c>
      <c r="AM298" s="5">
        <f t="shared" si="14"/>
        <v>18.050904219691901</v>
      </c>
    </row>
    <row r="299" spans="1:39" ht="15.75">
      <c r="A299" s="7" t="s">
        <v>3</v>
      </c>
      <c r="B299" s="7" t="s">
        <v>37</v>
      </c>
      <c r="C299" s="7">
        <v>81</v>
      </c>
      <c r="D299" s="7">
        <v>1205</v>
      </c>
      <c r="E299" s="5">
        <v>38.81</v>
      </c>
      <c r="F299" s="5" t="s">
        <v>10</v>
      </c>
      <c r="G299" s="5">
        <v>21.86</v>
      </c>
      <c r="H299" s="5" t="s">
        <v>10</v>
      </c>
      <c r="I299" s="5">
        <v>25.95</v>
      </c>
      <c r="J299" s="5">
        <v>0.27</v>
      </c>
      <c r="K299" s="5">
        <v>7.88</v>
      </c>
      <c r="L299" s="5">
        <v>6.42</v>
      </c>
      <c r="M299" s="4" t="s">
        <v>10</v>
      </c>
      <c r="N299" s="5">
        <v>101.19</v>
      </c>
      <c r="O299" s="5">
        <v>2.97</v>
      </c>
      <c r="P299" s="5" t="s">
        <v>10</v>
      </c>
      <c r="Q299" s="5">
        <v>1.9710000000000001</v>
      </c>
      <c r="R299" s="5" t="s">
        <v>10</v>
      </c>
      <c r="S299" s="5">
        <v>1.661</v>
      </c>
      <c r="T299" s="5">
        <v>1.7000000000000001E-2</v>
      </c>
      <c r="U299" s="5">
        <v>0.89900000000000002</v>
      </c>
      <c r="V299" s="5">
        <v>0.52600000000000002</v>
      </c>
      <c r="W299" s="5" t="s">
        <v>10</v>
      </c>
      <c r="X299" s="5">
        <v>8.0449999999999999</v>
      </c>
      <c r="Y299" s="5">
        <v>2.9529999999999998</v>
      </c>
      <c r="Z299" s="5" t="s">
        <v>10</v>
      </c>
      <c r="AA299" s="5">
        <v>1.9610000000000001</v>
      </c>
      <c r="AB299" s="5" t="s">
        <v>10</v>
      </c>
      <c r="AC299" s="5">
        <v>1.5189999999999999</v>
      </c>
      <c r="AD299" s="5">
        <v>0.13300000000000001</v>
      </c>
      <c r="AE299" s="5">
        <v>1.7000000000000001E-2</v>
      </c>
      <c r="AF299" s="5">
        <v>0.89400000000000002</v>
      </c>
      <c r="AG299" s="5">
        <v>0.52300000000000002</v>
      </c>
      <c r="AH299" s="5" t="s">
        <v>10</v>
      </c>
      <c r="AI299" s="5">
        <v>8</v>
      </c>
      <c r="AJ299" s="5" t="s">
        <v>10</v>
      </c>
      <c r="AK299" s="5">
        <f t="shared" si="12"/>
        <v>52.0149001015916</v>
      </c>
      <c r="AL299" s="5">
        <f t="shared" si="13"/>
        <v>30.274297324754489</v>
      </c>
      <c r="AM299" s="5">
        <f t="shared" si="14"/>
        <v>17.710802573653908</v>
      </c>
    </row>
    <row r="300" spans="1:39" ht="15.75">
      <c r="A300" s="7" t="s">
        <v>3</v>
      </c>
      <c r="B300" s="7" t="s">
        <v>37</v>
      </c>
      <c r="C300" s="7">
        <v>81</v>
      </c>
      <c r="D300" s="7">
        <v>1206</v>
      </c>
      <c r="E300" s="5">
        <v>38.770000000000003</v>
      </c>
      <c r="F300" s="5" t="s">
        <v>10</v>
      </c>
      <c r="G300" s="5">
        <v>22.07</v>
      </c>
      <c r="H300" s="5" t="s">
        <v>10</v>
      </c>
      <c r="I300" s="5">
        <v>25.01</v>
      </c>
      <c r="J300" s="5" t="s">
        <v>10</v>
      </c>
      <c r="K300" s="5">
        <v>7.77</v>
      </c>
      <c r="L300" s="5">
        <v>6.23</v>
      </c>
      <c r="M300" s="4" t="s">
        <v>10</v>
      </c>
      <c r="N300" s="5">
        <v>99.85</v>
      </c>
      <c r="O300" s="5">
        <v>2.9870000000000001</v>
      </c>
      <c r="P300" s="5" t="s">
        <v>10</v>
      </c>
      <c r="Q300" s="5">
        <v>2.004</v>
      </c>
      <c r="R300" s="5" t="s">
        <v>10</v>
      </c>
      <c r="S300" s="5">
        <v>1.6120000000000001</v>
      </c>
      <c r="T300" s="5" t="s">
        <v>10</v>
      </c>
      <c r="U300" s="5">
        <v>0.89300000000000002</v>
      </c>
      <c r="V300" s="5">
        <v>0.51400000000000001</v>
      </c>
      <c r="W300" s="5" t="s">
        <v>10</v>
      </c>
      <c r="X300" s="5">
        <v>8.01</v>
      </c>
      <c r="Y300" s="5">
        <v>2.984</v>
      </c>
      <c r="Z300" s="5" t="s">
        <v>10</v>
      </c>
      <c r="AA300" s="5">
        <v>2.0019999999999998</v>
      </c>
      <c r="AB300" s="5" t="s">
        <v>10</v>
      </c>
      <c r="AC300" s="5">
        <v>1.579</v>
      </c>
      <c r="AD300" s="5">
        <v>3.1E-2</v>
      </c>
      <c r="AE300" s="5">
        <v>0</v>
      </c>
      <c r="AF300" s="5">
        <v>0.89100000000000001</v>
      </c>
      <c r="AG300" s="5">
        <v>0.51400000000000001</v>
      </c>
      <c r="AH300" s="5" t="s">
        <v>10</v>
      </c>
      <c r="AI300" s="5">
        <v>8</v>
      </c>
      <c r="AJ300" s="5" t="s">
        <v>10</v>
      </c>
      <c r="AK300" s="5">
        <f t="shared" si="12"/>
        <v>52.915549597855225</v>
      </c>
      <c r="AL300" s="5">
        <f t="shared" si="13"/>
        <v>29.859249329758715</v>
      </c>
      <c r="AM300" s="5">
        <f t="shared" si="14"/>
        <v>17.225201072386056</v>
      </c>
    </row>
    <row r="301" spans="1:39" ht="15.75">
      <c r="A301" s="7" t="s">
        <v>3</v>
      </c>
      <c r="B301" s="7" t="s">
        <v>37</v>
      </c>
      <c r="C301" s="7">
        <v>81</v>
      </c>
      <c r="D301" s="7">
        <v>1207</v>
      </c>
      <c r="E301" s="5">
        <v>38.729999999999997</v>
      </c>
      <c r="F301" s="5" t="s">
        <v>10</v>
      </c>
      <c r="G301" s="5">
        <v>21.76</v>
      </c>
      <c r="H301" s="5" t="s">
        <v>10</v>
      </c>
      <c r="I301" s="5">
        <v>24.93</v>
      </c>
      <c r="J301" s="5" t="s">
        <v>10</v>
      </c>
      <c r="K301" s="5">
        <v>7.87</v>
      </c>
      <c r="L301" s="5">
        <v>6.47</v>
      </c>
      <c r="M301" s="4" t="s">
        <v>10</v>
      </c>
      <c r="N301" s="5">
        <v>99.76</v>
      </c>
      <c r="O301" s="5">
        <v>2.99</v>
      </c>
      <c r="P301" s="5" t="s">
        <v>10</v>
      </c>
      <c r="Q301" s="5">
        <v>1.98</v>
      </c>
      <c r="R301" s="5" t="s">
        <v>10</v>
      </c>
      <c r="S301" s="5">
        <v>1.61</v>
      </c>
      <c r="T301" s="5" t="s">
        <v>10</v>
      </c>
      <c r="U301" s="5">
        <v>0.90600000000000003</v>
      </c>
      <c r="V301" s="5">
        <v>0.53500000000000003</v>
      </c>
      <c r="W301" s="5" t="s">
        <v>10</v>
      </c>
      <c r="X301" s="5">
        <v>8.02</v>
      </c>
      <c r="Y301" s="5">
        <v>2.9820000000000002</v>
      </c>
      <c r="Z301" s="5" t="s">
        <v>10</v>
      </c>
      <c r="AA301" s="5">
        <v>1.9750000000000001</v>
      </c>
      <c r="AB301" s="5" t="s">
        <v>10</v>
      </c>
      <c r="AC301" s="5">
        <v>1.5449999999999999</v>
      </c>
      <c r="AD301" s="5">
        <v>0.06</v>
      </c>
      <c r="AE301" s="5">
        <v>0</v>
      </c>
      <c r="AF301" s="5">
        <v>0.90300000000000002</v>
      </c>
      <c r="AG301" s="5">
        <v>0.53400000000000003</v>
      </c>
      <c r="AH301" s="5" t="s">
        <v>10</v>
      </c>
      <c r="AI301" s="5">
        <v>8</v>
      </c>
      <c r="AJ301" s="5" t="s">
        <v>10</v>
      </c>
      <c r="AK301" s="5">
        <f t="shared" si="12"/>
        <v>51.810865191146874</v>
      </c>
      <c r="AL301" s="5">
        <f t="shared" si="13"/>
        <v>30.281690140845068</v>
      </c>
      <c r="AM301" s="5">
        <f t="shared" si="14"/>
        <v>17.907444668008054</v>
      </c>
    </row>
    <row r="302" spans="1:39" ht="15.75">
      <c r="A302" s="7" t="s">
        <v>3</v>
      </c>
      <c r="B302" s="7" t="s">
        <v>37</v>
      </c>
      <c r="C302" s="7">
        <v>81</v>
      </c>
      <c r="D302" s="7">
        <v>1208</v>
      </c>
      <c r="E302" s="5">
        <v>38.83</v>
      </c>
      <c r="F302" s="5" t="s">
        <v>10</v>
      </c>
      <c r="G302" s="5">
        <v>21.89</v>
      </c>
      <c r="H302" s="5" t="s">
        <v>10</v>
      </c>
      <c r="I302" s="5">
        <v>25.08</v>
      </c>
      <c r="J302" s="5" t="s">
        <v>10</v>
      </c>
      <c r="K302" s="5">
        <v>7.64</v>
      </c>
      <c r="L302" s="5">
        <v>6.58</v>
      </c>
      <c r="M302" s="4" t="s">
        <v>10</v>
      </c>
      <c r="N302" s="5">
        <v>100.02</v>
      </c>
      <c r="O302" s="5">
        <v>2.9910000000000001</v>
      </c>
      <c r="P302" s="5" t="s">
        <v>10</v>
      </c>
      <c r="Q302" s="5">
        <v>1.9870000000000001</v>
      </c>
      <c r="R302" s="5" t="s">
        <v>10</v>
      </c>
      <c r="S302" s="5">
        <v>1.6160000000000001</v>
      </c>
      <c r="T302" s="5" t="s">
        <v>10</v>
      </c>
      <c r="U302" s="5">
        <v>0.877</v>
      </c>
      <c r="V302" s="5">
        <v>0.54300000000000004</v>
      </c>
      <c r="W302" s="5" t="s">
        <v>10</v>
      </c>
      <c r="X302" s="5">
        <v>8.0150000000000006</v>
      </c>
      <c r="Y302" s="5">
        <v>2.9860000000000002</v>
      </c>
      <c r="Z302" s="5" t="s">
        <v>10</v>
      </c>
      <c r="AA302" s="5">
        <v>1.984</v>
      </c>
      <c r="AB302" s="5" t="s">
        <v>10</v>
      </c>
      <c r="AC302" s="5">
        <v>1.5680000000000001</v>
      </c>
      <c r="AD302" s="5">
        <v>4.4999999999999998E-2</v>
      </c>
      <c r="AE302" s="5">
        <v>0</v>
      </c>
      <c r="AF302" s="5">
        <v>0.876</v>
      </c>
      <c r="AG302" s="5">
        <v>0.54200000000000004</v>
      </c>
      <c r="AH302" s="5" t="s">
        <v>10</v>
      </c>
      <c r="AI302" s="5">
        <v>8</v>
      </c>
      <c r="AJ302" s="5" t="s">
        <v>10</v>
      </c>
      <c r="AK302" s="5">
        <f t="shared" si="12"/>
        <v>52.511721366376428</v>
      </c>
      <c r="AL302" s="5">
        <f t="shared" si="13"/>
        <v>29.336905559276627</v>
      </c>
      <c r="AM302" s="5">
        <f t="shared" si="14"/>
        <v>18.151373074346949</v>
      </c>
    </row>
    <row r="303" spans="1:39" ht="15.75">
      <c r="A303" s="7" t="s">
        <v>3</v>
      </c>
      <c r="B303" s="7" t="s">
        <v>37</v>
      </c>
      <c r="C303" s="7">
        <v>81</v>
      </c>
      <c r="D303" s="7">
        <v>1209</v>
      </c>
      <c r="E303" s="5">
        <v>38.119999999999997</v>
      </c>
      <c r="F303" s="5" t="s">
        <v>10</v>
      </c>
      <c r="G303" s="5">
        <v>21.68</v>
      </c>
      <c r="H303" s="5" t="s">
        <v>10</v>
      </c>
      <c r="I303" s="5">
        <v>24.74</v>
      </c>
      <c r="J303" s="5" t="s">
        <v>10</v>
      </c>
      <c r="K303" s="5">
        <v>7.59</v>
      </c>
      <c r="L303" s="5">
        <v>6.46</v>
      </c>
      <c r="M303" s="4" t="s">
        <v>10</v>
      </c>
      <c r="N303" s="5">
        <v>98.59</v>
      </c>
      <c r="O303" s="5">
        <v>2.98</v>
      </c>
      <c r="P303" s="5" t="s">
        <v>10</v>
      </c>
      <c r="Q303" s="5">
        <v>1.998</v>
      </c>
      <c r="R303" s="5" t="s">
        <v>10</v>
      </c>
      <c r="S303" s="5">
        <v>1.6180000000000001</v>
      </c>
      <c r="T303" s="5" t="s">
        <v>10</v>
      </c>
      <c r="U303" s="5">
        <v>0.88500000000000001</v>
      </c>
      <c r="V303" s="5">
        <v>0.54100000000000004</v>
      </c>
      <c r="W303" s="5" t="s">
        <v>10</v>
      </c>
      <c r="X303" s="5">
        <v>8.0210000000000008</v>
      </c>
      <c r="Y303" s="5">
        <v>2.972</v>
      </c>
      <c r="Z303" s="5" t="s">
        <v>10</v>
      </c>
      <c r="AA303" s="5">
        <v>1.992</v>
      </c>
      <c r="AB303" s="5" t="s">
        <v>10</v>
      </c>
      <c r="AC303" s="5">
        <v>1.55</v>
      </c>
      <c r="AD303" s="5">
        <v>6.3E-2</v>
      </c>
      <c r="AE303" s="5">
        <v>0</v>
      </c>
      <c r="AF303" s="5">
        <v>0.88200000000000001</v>
      </c>
      <c r="AG303" s="5">
        <v>0.54</v>
      </c>
      <c r="AH303" s="5" t="s">
        <v>10</v>
      </c>
      <c r="AI303" s="5">
        <v>8</v>
      </c>
      <c r="AJ303" s="5" t="s">
        <v>10</v>
      </c>
      <c r="AK303" s="5">
        <f t="shared" si="12"/>
        <v>52.153432032301481</v>
      </c>
      <c r="AL303" s="5">
        <f t="shared" si="13"/>
        <v>29.676985195154774</v>
      </c>
      <c r="AM303" s="5">
        <f t="shared" si="14"/>
        <v>18.169582772543748</v>
      </c>
    </row>
    <row r="304" spans="1:39" ht="15.75">
      <c r="A304" s="7" t="s">
        <v>3</v>
      </c>
      <c r="B304" s="7" t="s">
        <v>37</v>
      </c>
      <c r="C304" s="7">
        <v>81</v>
      </c>
      <c r="D304" s="7">
        <v>1210</v>
      </c>
      <c r="E304" s="5">
        <v>38.35</v>
      </c>
      <c r="F304" s="5" t="s">
        <v>10</v>
      </c>
      <c r="G304" s="5">
        <v>21.24</v>
      </c>
      <c r="H304" s="5" t="s">
        <v>10</v>
      </c>
      <c r="I304" s="5">
        <v>24.66</v>
      </c>
      <c r="J304" s="5">
        <v>0.27</v>
      </c>
      <c r="K304" s="5">
        <v>7.7</v>
      </c>
      <c r="L304" s="5">
        <v>6.53</v>
      </c>
      <c r="M304" s="4" t="s">
        <v>10</v>
      </c>
      <c r="N304" s="5">
        <v>98.75</v>
      </c>
      <c r="O304" s="5">
        <v>2.9969999999999999</v>
      </c>
      <c r="P304" s="5" t="s">
        <v>10</v>
      </c>
      <c r="Q304" s="5">
        <v>1.956</v>
      </c>
      <c r="R304" s="5" t="s">
        <v>10</v>
      </c>
      <c r="S304" s="5">
        <v>1.611</v>
      </c>
      <c r="T304" s="5">
        <v>1.7999999999999999E-2</v>
      </c>
      <c r="U304" s="5">
        <v>0.89700000000000002</v>
      </c>
      <c r="V304" s="5">
        <v>0.54700000000000004</v>
      </c>
      <c r="W304" s="5" t="s">
        <v>10</v>
      </c>
      <c r="X304" s="5">
        <v>8.0250000000000004</v>
      </c>
      <c r="Y304" s="5">
        <v>2.9870000000000001</v>
      </c>
      <c r="Z304" s="5" t="s">
        <v>10</v>
      </c>
      <c r="AA304" s="5">
        <v>1.95</v>
      </c>
      <c r="AB304" s="5" t="s">
        <v>10</v>
      </c>
      <c r="AC304" s="5">
        <v>1.53</v>
      </c>
      <c r="AD304" s="5">
        <v>7.5999999999999998E-2</v>
      </c>
      <c r="AE304" s="5">
        <v>1.7999999999999999E-2</v>
      </c>
      <c r="AF304" s="5">
        <v>0.89400000000000002</v>
      </c>
      <c r="AG304" s="5">
        <v>0.54500000000000004</v>
      </c>
      <c r="AH304" s="5" t="s">
        <v>10</v>
      </c>
      <c r="AI304" s="5">
        <v>8</v>
      </c>
      <c r="AJ304" s="5" t="s">
        <v>10</v>
      </c>
      <c r="AK304" s="5">
        <f t="shared" si="12"/>
        <v>51.824573150318045</v>
      </c>
      <c r="AL304" s="5">
        <f t="shared" si="13"/>
        <v>29.929695346501507</v>
      </c>
      <c r="AM304" s="5">
        <f t="shared" si="14"/>
        <v>18.245731503180451</v>
      </c>
    </row>
    <row r="305" spans="1:39" ht="15.75">
      <c r="A305" s="7" t="s">
        <v>3</v>
      </c>
      <c r="B305" s="7" t="s">
        <v>37</v>
      </c>
      <c r="C305" s="7">
        <v>81</v>
      </c>
      <c r="D305" s="7">
        <v>1211</v>
      </c>
      <c r="E305" s="5">
        <v>37.770000000000003</v>
      </c>
      <c r="F305" s="5" t="s">
        <v>10</v>
      </c>
      <c r="G305" s="5">
        <v>21.3</v>
      </c>
      <c r="H305" s="5" t="s">
        <v>10</v>
      </c>
      <c r="I305" s="5">
        <v>24.9</v>
      </c>
      <c r="J305" s="5" t="s">
        <v>10</v>
      </c>
      <c r="K305" s="5">
        <v>7.68</v>
      </c>
      <c r="L305" s="5">
        <v>6.38</v>
      </c>
      <c r="M305" s="4" t="s">
        <v>10</v>
      </c>
      <c r="N305" s="5">
        <v>98.03</v>
      </c>
      <c r="O305" s="5">
        <v>2.976</v>
      </c>
      <c r="P305" s="5" t="s">
        <v>10</v>
      </c>
      <c r="Q305" s="5">
        <v>1.978</v>
      </c>
      <c r="R305" s="5" t="s">
        <v>10</v>
      </c>
      <c r="S305" s="5">
        <v>1.641</v>
      </c>
      <c r="T305" s="5" t="s">
        <v>10</v>
      </c>
      <c r="U305" s="5">
        <v>0.90200000000000002</v>
      </c>
      <c r="V305" s="5">
        <v>0.53900000000000003</v>
      </c>
      <c r="W305" s="5" t="s">
        <v>10</v>
      </c>
      <c r="X305" s="5">
        <v>8.0350000000000001</v>
      </c>
      <c r="Y305" s="5">
        <v>2.9630000000000001</v>
      </c>
      <c r="Z305" s="5" t="s">
        <v>10</v>
      </c>
      <c r="AA305" s="5">
        <v>1.9690000000000001</v>
      </c>
      <c r="AB305" s="5" t="s">
        <v>10</v>
      </c>
      <c r="AC305" s="5">
        <v>1.5289999999999999</v>
      </c>
      <c r="AD305" s="5">
        <v>0.105</v>
      </c>
      <c r="AE305" s="5">
        <v>0</v>
      </c>
      <c r="AF305" s="5">
        <v>0.89800000000000002</v>
      </c>
      <c r="AG305" s="5">
        <v>0.53600000000000003</v>
      </c>
      <c r="AH305" s="5" t="s">
        <v>10</v>
      </c>
      <c r="AI305" s="5">
        <v>8</v>
      </c>
      <c r="AJ305" s="5" t="s">
        <v>10</v>
      </c>
      <c r="AK305" s="5">
        <f t="shared" si="12"/>
        <v>51.603104961187981</v>
      </c>
      <c r="AL305" s="5">
        <f t="shared" si="13"/>
        <v>30.307121160985488</v>
      </c>
      <c r="AM305" s="5">
        <f t="shared" si="14"/>
        <v>18.089773877826531</v>
      </c>
    </row>
    <row r="306" spans="1:39" ht="15.75">
      <c r="A306" s="7" t="s">
        <v>3</v>
      </c>
      <c r="B306" s="7" t="s">
        <v>37</v>
      </c>
      <c r="C306" s="7">
        <v>81</v>
      </c>
      <c r="D306" s="7">
        <v>1212</v>
      </c>
      <c r="E306" s="5">
        <v>37.61</v>
      </c>
      <c r="F306" s="5" t="s">
        <v>10</v>
      </c>
      <c r="G306" s="5">
        <v>21.43</v>
      </c>
      <c r="H306" s="5" t="s">
        <v>10</v>
      </c>
      <c r="I306" s="5">
        <v>25.41</v>
      </c>
      <c r="J306" s="5">
        <v>0.36</v>
      </c>
      <c r="K306" s="5">
        <v>7.43</v>
      </c>
      <c r="L306" s="5">
        <v>6.38</v>
      </c>
      <c r="M306" s="4" t="s">
        <v>10</v>
      </c>
      <c r="N306" s="5">
        <v>98.62</v>
      </c>
      <c r="O306" s="5">
        <v>2.9580000000000002</v>
      </c>
      <c r="P306" s="5" t="s">
        <v>10</v>
      </c>
      <c r="Q306" s="5">
        <v>1.986</v>
      </c>
      <c r="R306" s="5" t="s">
        <v>10</v>
      </c>
      <c r="S306" s="5">
        <v>1.671</v>
      </c>
      <c r="T306" s="5">
        <v>2.4E-2</v>
      </c>
      <c r="U306" s="5">
        <v>0.871</v>
      </c>
      <c r="V306" s="5">
        <v>0.53800000000000003</v>
      </c>
      <c r="W306" s="5" t="s">
        <v>10</v>
      </c>
      <c r="X306" s="5">
        <v>8.0489999999999995</v>
      </c>
      <c r="Y306" s="5">
        <v>2.94</v>
      </c>
      <c r="Z306" s="5" t="s">
        <v>10</v>
      </c>
      <c r="AA306" s="5">
        <v>1.974</v>
      </c>
      <c r="AB306" s="5" t="s">
        <v>10</v>
      </c>
      <c r="AC306" s="5">
        <v>1.516</v>
      </c>
      <c r="AD306" s="5">
        <v>0.14499999999999999</v>
      </c>
      <c r="AE306" s="5">
        <v>2.4E-2</v>
      </c>
      <c r="AF306" s="5">
        <v>0.86599999999999999</v>
      </c>
      <c r="AG306" s="5">
        <v>0.53400000000000003</v>
      </c>
      <c r="AH306" s="5" t="s">
        <v>10</v>
      </c>
      <c r="AI306" s="5">
        <v>8</v>
      </c>
      <c r="AJ306" s="5" t="s">
        <v>10</v>
      </c>
      <c r="AK306" s="5">
        <f t="shared" si="12"/>
        <v>52.380952380952372</v>
      </c>
      <c r="AL306" s="5">
        <f t="shared" si="13"/>
        <v>29.455782312925166</v>
      </c>
      <c r="AM306" s="5">
        <f t="shared" si="14"/>
        <v>18.163265306122469</v>
      </c>
    </row>
    <row r="307" spans="1:39" ht="15.75">
      <c r="A307" s="7" t="s">
        <v>3</v>
      </c>
      <c r="B307" s="7" t="s">
        <v>37</v>
      </c>
      <c r="C307" s="7">
        <v>81</v>
      </c>
      <c r="D307" s="7">
        <v>1213</v>
      </c>
      <c r="E307" s="5">
        <v>37.64</v>
      </c>
      <c r="F307" s="5" t="s">
        <v>10</v>
      </c>
      <c r="G307" s="5">
        <v>21.06</v>
      </c>
      <c r="H307" s="5" t="s">
        <v>10</v>
      </c>
      <c r="I307" s="5">
        <v>24.86</v>
      </c>
      <c r="J307" s="5" t="s">
        <v>10</v>
      </c>
      <c r="K307" s="5">
        <v>7.52</v>
      </c>
      <c r="L307" s="5">
        <v>6.09</v>
      </c>
      <c r="M307" s="4" t="s">
        <v>10</v>
      </c>
      <c r="N307" s="5">
        <v>97.17</v>
      </c>
      <c r="O307" s="5">
        <v>2.9910000000000001</v>
      </c>
      <c r="P307" s="5" t="s">
        <v>10</v>
      </c>
      <c r="Q307" s="5">
        <v>1.972</v>
      </c>
      <c r="R307" s="5" t="s">
        <v>10</v>
      </c>
      <c r="S307" s="5">
        <v>1.6519999999999999</v>
      </c>
      <c r="T307" s="5" t="s">
        <v>10</v>
      </c>
      <c r="U307" s="5">
        <v>0.89100000000000001</v>
      </c>
      <c r="V307" s="5">
        <v>0.51800000000000002</v>
      </c>
      <c r="W307" s="5" t="s">
        <v>10</v>
      </c>
      <c r="X307" s="5">
        <v>8.0229999999999997</v>
      </c>
      <c r="Y307" s="5">
        <v>2.9820000000000002</v>
      </c>
      <c r="Z307" s="5" t="s">
        <v>10</v>
      </c>
      <c r="AA307" s="5">
        <v>1.966</v>
      </c>
      <c r="AB307" s="5" t="s">
        <v>10</v>
      </c>
      <c r="AC307" s="5">
        <v>1.577</v>
      </c>
      <c r="AD307" s="5">
        <v>7.0000000000000007E-2</v>
      </c>
      <c r="AE307" s="5">
        <v>0</v>
      </c>
      <c r="AF307" s="5">
        <v>0.88800000000000001</v>
      </c>
      <c r="AG307" s="5">
        <v>0.51700000000000002</v>
      </c>
      <c r="AH307" s="5" t="s">
        <v>10</v>
      </c>
      <c r="AI307" s="5">
        <v>8</v>
      </c>
      <c r="AJ307" s="5" t="s">
        <v>10</v>
      </c>
      <c r="AK307" s="5">
        <f t="shared" si="12"/>
        <v>52.883970489604295</v>
      </c>
      <c r="AL307" s="5">
        <f t="shared" si="13"/>
        <v>29.77867203219316</v>
      </c>
      <c r="AM307" s="5">
        <f t="shared" si="14"/>
        <v>17.337357478202549</v>
      </c>
    </row>
    <row r="308" spans="1:39" ht="15.75">
      <c r="A308" s="7" t="s">
        <v>3</v>
      </c>
      <c r="B308" s="7" t="s">
        <v>37</v>
      </c>
      <c r="C308" s="7">
        <v>81</v>
      </c>
      <c r="D308" s="7">
        <v>1214</v>
      </c>
      <c r="E308" s="5">
        <v>37.340000000000003</v>
      </c>
      <c r="F308" s="5" t="s">
        <v>10</v>
      </c>
      <c r="G308" s="5">
        <v>20.98</v>
      </c>
      <c r="H308" s="5" t="s">
        <v>10</v>
      </c>
      <c r="I308" s="5">
        <v>25.3</v>
      </c>
      <c r="J308" s="5">
        <v>0.4</v>
      </c>
      <c r="K308" s="5">
        <v>7.17</v>
      </c>
      <c r="L308" s="5">
        <v>6.03</v>
      </c>
      <c r="M308" s="4" t="s">
        <v>10</v>
      </c>
      <c r="N308" s="5">
        <v>97.22</v>
      </c>
      <c r="O308" s="5">
        <v>2.9790000000000001</v>
      </c>
      <c r="P308" s="5" t="s">
        <v>10</v>
      </c>
      <c r="Q308" s="5">
        <v>1.9730000000000001</v>
      </c>
      <c r="R308" s="5" t="s">
        <v>10</v>
      </c>
      <c r="S308" s="5">
        <v>1.6879999999999999</v>
      </c>
      <c r="T308" s="5">
        <v>2.7E-2</v>
      </c>
      <c r="U308" s="5">
        <v>0.85299999999999998</v>
      </c>
      <c r="V308" s="5">
        <v>0.51500000000000001</v>
      </c>
      <c r="W308" s="5" t="s">
        <v>10</v>
      </c>
      <c r="X308" s="5">
        <v>8.0350000000000001</v>
      </c>
      <c r="Y308" s="5">
        <v>2.9660000000000002</v>
      </c>
      <c r="Z308" s="5" t="s">
        <v>10</v>
      </c>
      <c r="AA308" s="5">
        <v>1.964</v>
      </c>
      <c r="AB308" s="5" t="s">
        <v>10</v>
      </c>
      <c r="AC308" s="5">
        <v>1.577</v>
      </c>
      <c r="AD308" s="5">
        <v>0.104</v>
      </c>
      <c r="AE308" s="5">
        <v>2.7E-2</v>
      </c>
      <c r="AF308" s="5">
        <v>0.84899999999999998</v>
      </c>
      <c r="AG308" s="5">
        <v>0.51300000000000001</v>
      </c>
      <c r="AH308" s="5" t="s">
        <v>10</v>
      </c>
      <c r="AI308" s="5">
        <v>8</v>
      </c>
      <c r="AJ308" s="5" t="s">
        <v>10</v>
      </c>
      <c r="AK308" s="5">
        <f t="shared" si="12"/>
        <v>54.079568442346591</v>
      </c>
      <c r="AL308" s="5">
        <f t="shared" si="13"/>
        <v>28.624409979770739</v>
      </c>
      <c r="AM308" s="5">
        <f t="shared" si="14"/>
        <v>17.296021577882669</v>
      </c>
    </row>
    <row r="309" spans="1:39" ht="15.75">
      <c r="A309" s="7" t="s">
        <v>3</v>
      </c>
      <c r="B309" s="7" t="s">
        <v>37</v>
      </c>
      <c r="C309" s="7">
        <v>81</v>
      </c>
      <c r="D309" s="7">
        <v>1215</v>
      </c>
      <c r="E309" s="5">
        <v>37.450000000000003</v>
      </c>
      <c r="F309" s="5" t="s">
        <v>10</v>
      </c>
      <c r="G309" s="5">
        <v>21.24</v>
      </c>
      <c r="H309" s="5" t="s">
        <v>10</v>
      </c>
      <c r="I309" s="5">
        <v>25.51</v>
      </c>
      <c r="J309" s="5">
        <v>0.34</v>
      </c>
      <c r="K309" s="5">
        <v>7.25</v>
      </c>
      <c r="L309" s="5">
        <v>5.72</v>
      </c>
      <c r="M309" s="4" t="s">
        <v>10</v>
      </c>
      <c r="N309" s="5">
        <v>97.51</v>
      </c>
      <c r="O309" s="5">
        <v>2.976</v>
      </c>
      <c r="P309" s="5" t="s">
        <v>10</v>
      </c>
      <c r="Q309" s="5">
        <v>1.9890000000000001</v>
      </c>
      <c r="R309" s="5" t="s">
        <v>10</v>
      </c>
      <c r="S309" s="5">
        <v>1.6950000000000001</v>
      </c>
      <c r="T309" s="5">
        <v>2.3E-2</v>
      </c>
      <c r="U309" s="5">
        <v>0.85899999999999999</v>
      </c>
      <c r="V309" s="5">
        <v>0.48699999999999999</v>
      </c>
      <c r="W309" s="5" t="s">
        <v>10</v>
      </c>
      <c r="X309" s="5">
        <v>8.0289999999999999</v>
      </c>
      <c r="Y309" s="5">
        <v>2.9649999999999999</v>
      </c>
      <c r="Z309" s="5" t="s">
        <v>10</v>
      </c>
      <c r="AA309" s="5">
        <v>1.982</v>
      </c>
      <c r="AB309" s="5" t="s">
        <v>10</v>
      </c>
      <c r="AC309" s="5">
        <v>1.601</v>
      </c>
      <c r="AD309" s="5">
        <v>8.7999999999999995E-2</v>
      </c>
      <c r="AE309" s="5">
        <v>2.3E-2</v>
      </c>
      <c r="AF309" s="5">
        <v>0.85599999999999998</v>
      </c>
      <c r="AG309" s="5">
        <v>0.48499999999999999</v>
      </c>
      <c r="AH309" s="5" t="s">
        <v>10</v>
      </c>
      <c r="AI309" s="5">
        <v>8</v>
      </c>
      <c r="AJ309" s="5" t="s">
        <v>10</v>
      </c>
      <c r="AK309" s="5">
        <f t="shared" si="12"/>
        <v>54.772344013490724</v>
      </c>
      <c r="AL309" s="5">
        <f t="shared" si="13"/>
        <v>28.870151770657674</v>
      </c>
      <c r="AM309" s="5">
        <f t="shared" si="14"/>
        <v>16.357504215851606</v>
      </c>
    </row>
    <row r="310" spans="1:39" ht="15.75">
      <c r="A310" s="7" t="s">
        <v>3</v>
      </c>
      <c r="B310" s="7" t="s">
        <v>37</v>
      </c>
      <c r="C310" s="7">
        <v>81</v>
      </c>
      <c r="D310" s="7">
        <v>1216</v>
      </c>
      <c r="E310" s="5">
        <v>36.64</v>
      </c>
      <c r="F310" s="5" t="s">
        <v>10</v>
      </c>
      <c r="G310" s="5">
        <v>21.04</v>
      </c>
      <c r="H310" s="5" t="s">
        <v>10</v>
      </c>
      <c r="I310" s="5">
        <v>26.65</v>
      </c>
      <c r="J310" s="5" t="s">
        <v>10</v>
      </c>
      <c r="K310" s="5">
        <v>6.84</v>
      </c>
      <c r="L310" s="5">
        <v>4.7699999999999996</v>
      </c>
      <c r="M310" s="4" t="s">
        <v>10</v>
      </c>
      <c r="N310" s="5">
        <v>95.94</v>
      </c>
      <c r="O310" s="5">
        <v>2.9689999999999999</v>
      </c>
      <c r="P310" s="5" t="s">
        <v>10</v>
      </c>
      <c r="Q310" s="5">
        <v>2.0099999999999998</v>
      </c>
      <c r="R310" s="5" t="s">
        <v>10</v>
      </c>
      <c r="S310" s="5">
        <v>1.806</v>
      </c>
      <c r="T310" s="5" t="s">
        <v>10</v>
      </c>
      <c r="U310" s="5">
        <v>0.82599999999999996</v>
      </c>
      <c r="V310" s="5">
        <v>0.41399999999999998</v>
      </c>
      <c r="W310" s="5" t="s">
        <v>10</v>
      </c>
      <c r="X310" s="5">
        <v>8.0259999999999998</v>
      </c>
      <c r="Y310" s="5">
        <v>2.96</v>
      </c>
      <c r="Z310" s="5" t="s">
        <v>10</v>
      </c>
      <c r="AA310" s="5">
        <v>2.0030000000000001</v>
      </c>
      <c r="AB310" s="5" t="s">
        <v>10</v>
      </c>
      <c r="AC310" s="5">
        <v>1.7230000000000001</v>
      </c>
      <c r="AD310" s="5">
        <v>7.6999999999999999E-2</v>
      </c>
      <c r="AE310" s="5">
        <v>0</v>
      </c>
      <c r="AF310" s="5">
        <v>0.82399999999999995</v>
      </c>
      <c r="AG310" s="5">
        <v>0.41299999999999998</v>
      </c>
      <c r="AH310" s="5" t="s">
        <v>10</v>
      </c>
      <c r="AI310" s="5">
        <v>8</v>
      </c>
      <c r="AJ310" s="5" t="s">
        <v>10</v>
      </c>
      <c r="AK310" s="5">
        <f t="shared" si="12"/>
        <v>58.209459459459467</v>
      </c>
      <c r="AL310" s="5">
        <f t="shared" si="13"/>
        <v>27.837837837837835</v>
      </c>
      <c r="AM310" s="5">
        <f t="shared" si="14"/>
        <v>13.952702702702695</v>
      </c>
    </row>
    <row r="311" spans="1:39" ht="15.75">
      <c r="A311" s="7" t="s">
        <v>3</v>
      </c>
      <c r="B311" s="7" t="s">
        <v>37</v>
      </c>
      <c r="C311" s="7">
        <v>81</v>
      </c>
      <c r="D311" s="7">
        <v>1217</v>
      </c>
      <c r="E311" s="5">
        <v>38.57</v>
      </c>
      <c r="F311" s="5" t="s">
        <v>10</v>
      </c>
      <c r="G311" s="5">
        <v>21.8</v>
      </c>
      <c r="H311" s="5" t="s">
        <v>10</v>
      </c>
      <c r="I311" s="5">
        <v>27.93</v>
      </c>
      <c r="J311" s="5">
        <v>0.44</v>
      </c>
      <c r="K311" s="5">
        <v>6.79</v>
      </c>
      <c r="L311" s="5">
        <v>5.12</v>
      </c>
      <c r="M311" s="4" t="s">
        <v>10</v>
      </c>
      <c r="N311" s="5">
        <v>100.65</v>
      </c>
      <c r="O311" s="5">
        <v>2.9860000000000002</v>
      </c>
      <c r="P311" s="5" t="s">
        <v>10</v>
      </c>
      <c r="Q311" s="5">
        <v>1.9890000000000001</v>
      </c>
      <c r="R311" s="5" t="s">
        <v>10</v>
      </c>
      <c r="S311" s="5">
        <v>1.8080000000000001</v>
      </c>
      <c r="T311" s="5">
        <v>2.9000000000000001E-2</v>
      </c>
      <c r="U311" s="5">
        <v>0.78400000000000003</v>
      </c>
      <c r="V311" s="5">
        <v>0.42499999999999999</v>
      </c>
      <c r="W311" s="5" t="s">
        <v>10</v>
      </c>
      <c r="X311" s="5">
        <v>8.02</v>
      </c>
      <c r="Y311" s="5">
        <v>2.9780000000000002</v>
      </c>
      <c r="Z311" s="5" t="s">
        <v>10</v>
      </c>
      <c r="AA311" s="5">
        <v>1.984</v>
      </c>
      <c r="AB311" s="5" t="s">
        <v>10</v>
      </c>
      <c r="AC311" s="5">
        <v>1.744</v>
      </c>
      <c r="AD311" s="5">
        <v>5.8999999999999997E-2</v>
      </c>
      <c r="AE311" s="5">
        <v>2.9000000000000001E-2</v>
      </c>
      <c r="AF311" s="5">
        <v>0.78200000000000003</v>
      </c>
      <c r="AG311" s="5">
        <v>0.42399999999999999</v>
      </c>
      <c r="AH311" s="5" t="s">
        <v>10</v>
      </c>
      <c r="AI311" s="5">
        <v>8</v>
      </c>
      <c r="AJ311" s="5" t="s">
        <v>10</v>
      </c>
      <c r="AK311" s="5">
        <f t="shared" si="12"/>
        <v>59.516616314199396</v>
      </c>
      <c r="AL311" s="5">
        <f t="shared" si="13"/>
        <v>26.250419603893928</v>
      </c>
      <c r="AM311" s="5">
        <f t="shared" si="14"/>
        <v>14.232964081906673</v>
      </c>
    </row>
    <row r="312" spans="1:39" ht="15.75">
      <c r="A312" s="7" t="s">
        <v>3</v>
      </c>
      <c r="B312" s="7" t="s">
        <v>37</v>
      </c>
      <c r="C312" s="7">
        <v>81</v>
      </c>
      <c r="D312" s="7">
        <v>1218</v>
      </c>
      <c r="E312" s="5">
        <v>39.81</v>
      </c>
      <c r="F312" s="5" t="s">
        <v>10</v>
      </c>
      <c r="G312" s="5">
        <v>22.48</v>
      </c>
      <c r="H312" s="5" t="s">
        <v>10</v>
      </c>
      <c r="I312" s="5">
        <v>24.93</v>
      </c>
      <c r="J312" s="5" t="s">
        <v>10</v>
      </c>
      <c r="K312" s="5">
        <v>8.48</v>
      </c>
      <c r="L312" s="5">
        <v>6.11</v>
      </c>
      <c r="M312" s="4" t="s">
        <v>10</v>
      </c>
      <c r="N312" s="5">
        <v>101.81</v>
      </c>
      <c r="O312" s="5">
        <v>2.9969999999999999</v>
      </c>
      <c r="P312" s="5" t="s">
        <v>10</v>
      </c>
      <c r="Q312" s="5">
        <v>1.9950000000000001</v>
      </c>
      <c r="R312" s="5" t="s">
        <v>10</v>
      </c>
      <c r="S312" s="5">
        <v>1.57</v>
      </c>
      <c r="T312" s="5" t="s">
        <v>10</v>
      </c>
      <c r="U312" s="5">
        <v>0.95199999999999996</v>
      </c>
      <c r="V312" s="5">
        <v>0.49299999999999999</v>
      </c>
      <c r="W312" s="5" t="s">
        <v>10</v>
      </c>
      <c r="X312" s="5">
        <v>8.0060000000000002</v>
      </c>
      <c r="Y312" s="5">
        <v>2.9950000000000001</v>
      </c>
      <c r="Z312" s="5" t="s">
        <v>10</v>
      </c>
      <c r="AA312" s="5">
        <v>1.9930000000000001</v>
      </c>
      <c r="AB312" s="5" t="s">
        <v>10</v>
      </c>
      <c r="AC312" s="5">
        <v>1.5509999999999999</v>
      </c>
      <c r="AD312" s="5">
        <v>1.7000000000000001E-2</v>
      </c>
      <c r="AE312" s="5">
        <v>0</v>
      </c>
      <c r="AF312" s="5">
        <v>0.95099999999999996</v>
      </c>
      <c r="AG312" s="5">
        <v>0.49199999999999999</v>
      </c>
      <c r="AH312" s="5" t="s">
        <v>10</v>
      </c>
      <c r="AI312" s="5">
        <v>8</v>
      </c>
      <c r="AJ312" s="5" t="s">
        <v>10</v>
      </c>
      <c r="AK312" s="5">
        <f t="shared" si="12"/>
        <v>51.803607214428858</v>
      </c>
      <c r="AL312" s="5">
        <f t="shared" si="13"/>
        <v>31.763527054108216</v>
      </c>
      <c r="AM312" s="5">
        <f t="shared" si="14"/>
        <v>16.432865731462925</v>
      </c>
    </row>
    <row r="313" spans="1:39" ht="15.75">
      <c r="A313" s="7" t="s">
        <v>3</v>
      </c>
      <c r="B313" s="7" t="s">
        <v>37</v>
      </c>
      <c r="C313" s="7">
        <v>81</v>
      </c>
      <c r="D313" s="7">
        <v>1219</v>
      </c>
      <c r="E313" s="5">
        <v>39.020000000000003</v>
      </c>
      <c r="F313" s="5" t="s">
        <v>10</v>
      </c>
      <c r="G313" s="5">
        <v>21.81</v>
      </c>
      <c r="H313" s="5" t="s">
        <v>10</v>
      </c>
      <c r="I313" s="5">
        <v>24.81</v>
      </c>
      <c r="J313" s="5" t="s">
        <v>10</v>
      </c>
      <c r="K313" s="5">
        <v>8.1999999999999993</v>
      </c>
      <c r="L313" s="5">
        <v>6.13</v>
      </c>
      <c r="M313" s="4" t="s">
        <v>10</v>
      </c>
      <c r="N313" s="5">
        <v>99.97</v>
      </c>
      <c r="O313" s="5">
        <v>2.9990000000000001</v>
      </c>
      <c r="P313" s="5" t="s">
        <v>10</v>
      </c>
      <c r="Q313" s="5">
        <v>1.976</v>
      </c>
      <c r="R313" s="5" t="s">
        <v>10</v>
      </c>
      <c r="S313" s="5">
        <v>1.595</v>
      </c>
      <c r="T313" s="5" t="s">
        <v>10</v>
      </c>
      <c r="U313" s="5">
        <v>0.93899999999999995</v>
      </c>
      <c r="V313" s="5">
        <v>0.505</v>
      </c>
      <c r="W313" s="5" t="s">
        <v>10</v>
      </c>
      <c r="X313" s="5">
        <v>8.0129999999999999</v>
      </c>
      <c r="Y313" s="5">
        <v>2.9940000000000002</v>
      </c>
      <c r="Z313" s="5" t="s">
        <v>10</v>
      </c>
      <c r="AA313" s="5">
        <v>1.972</v>
      </c>
      <c r="AB313" s="5" t="s">
        <v>10</v>
      </c>
      <c r="AC313" s="5">
        <v>1.552</v>
      </c>
      <c r="AD313" s="5">
        <v>0.04</v>
      </c>
      <c r="AE313" s="5">
        <v>0</v>
      </c>
      <c r="AF313" s="5">
        <v>0.93799999999999994</v>
      </c>
      <c r="AG313" s="5">
        <v>0.504</v>
      </c>
      <c r="AH313" s="5" t="s">
        <v>10</v>
      </c>
      <c r="AI313" s="5">
        <v>8</v>
      </c>
      <c r="AJ313" s="5" t="s">
        <v>10</v>
      </c>
      <c r="AK313" s="5">
        <f t="shared" si="12"/>
        <v>51.837007348029388</v>
      </c>
      <c r="AL313" s="5">
        <f t="shared" si="13"/>
        <v>31.329325317301265</v>
      </c>
      <c r="AM313" s="5">
        <f t="shared" si="14"/>
        <v>16.833667334669343</v>
      </c>
    </row>
    <row r="314" spans="1:39" ht="15.75">
      <c r="A314" s="7" t="s">
        <v>3</v>
      </c>
      <c r="B314" s="7" t="s">
        <v>37</v>
      </c>
      <c r="C314" s="7">
        <v>81</v>
      </c>
      <c r="D314" s="7">
        <v>1220</v>
      </c>
      <c r="E314" s="5">
        <v>38.869999999999997</v>
      </c>
      <c r="F314" s="5" t="s">
        <v>10</v>
      </c>
      <c r="G314" s="5">
        <v>22.05</v>
      </c>
      <c r="H314" s="5" t="s">
        <v>10</v>
      </c>
      <c r="I314" s="5">
        <v>25.34</v>
      </c>
      <c r="J314" s="5">
        <v>0.26</v>
      </c>
      <c r="K314" s="5">
        <v>7.96</v>
      </c>
      <c r="L314" s="5">
        <v>6.16</v>
      </c>
      <c r="M314" s="4" t="s">
        <v>10</v>
      </c>
      <c r="N314" s="5">
        <v>100.64</v>
      </c>
      <c r="O314" s="5">
        <v>2.9790000000000001</v>
      </c>
      <c r="P314" s="5" t="s">
        <v>10</v>
      </c>
      <c r="Q314" s="5">
        <v>1.9910000000000001</v>
      </c>
      <c r="R314" s="5" t="s">
        <v>10</v>
      </c>
      <c r="S314" s="5">
        <v>1.6240000000000001</v>
      </c>
      <c r="T314" s="5">
        <v>1.7000000000000001E-2</v>
      </c>
      <c r="U314" s="5">
        <v>0.90900000000000003</v>
      </c>
      <c r="V314" s="5">
        <v>0.50600000000000001</v>
      </c>
      <c r="W314" s="5" t="s">
        <v>10</v>
      </c>
      <c r="X314" s="5">
        <v>8.0259999999999998</v>
      </c>
      <c r="Y314" s="5">
        <v>2.9689999999999999</v>
      </c>
      <c r="Z314" s="5" t="s">
        <v>10</v>
      </c>
      <c r="AA314" s="5">
        <v>1.9850000000000001</v>
      </c>
      <c r="AB314" s="5" t="s">
        <v>10</v>
      </c>
      <c r="AC314" s="5">
        <v>1.542</v>
      </c>
      <c r="AD314" s="5">
        <v>7.6999999999999999E-2</v>
      </c>
      <c r="AE314" s="5">
        <v>1.7000000000000001E-2</v>
      </c>
      <c r="AF314" s="5">
        <v>0.90600000000000003</v>
      </c>
      <c r="AG314" s="5">
        <v>0.504</v>
      </c>
      <c r="AH314" s="5" t="s">
        <v>10</v>
      </c>
      <c r="AI314" s="5">
        <v>8</v>
      </c>
      <c r="AJ314" s="5" t="s">
        <v>10</v>
      </c>
      <c r="AK314" s="5">
        <f t="shared" si="12"/>
        <v>52.509262377905017</v>
      </c>
      <c r="AL314" s="5">
        <f t="shared" si="13"/>
        <v>30.515325025261031</v>
      </c>
      <c r="AM314" s="5">
        <f t="shared" si="14"/>
        <v>16.975412596833948</v>
      </c>
    </row>
    <row r="315" spans="1:39" ht="15.75">
      <c r="A315" s="7" t="s">
        <v>3</v>
      </c>
      <c r="B315" s="7" t="s">
        <v>37</v>
      </c>
      <c r="C315" s="7">
        <v>81</v>
      </c>
      <c r="D315" s="7">
        <v>1221</v>
      </c>
      <c r="E315" s="5">
        <v>38.68</v>
      </c>
      <c r="F315" s="5" t="s">
        <v>10</v>
      </c>
      <c r="G315" s="5">
        <v>21.66</v>
      </c>
      <c r="H315" s="5" t="s">
        <v>10</v>
      </c>
      <c r="I315" s="5">
        <v>25.97</v>
      </c>
      <c r="J315" s="5">
        <v>0.26</v>
      </c>
      <c r="K315" s="5">
        <v>7.7</v>
      </c>
      <c r="L315" s="5">
        <v>6.25</v>
      </c>
      <c r="M315" s="4" t="s">
        <v>10</v>
      </c>
      <c r="N315" s="5">
        <v>100.52</v>
      </c>
      <c r="O315" s="5">
        <v>2.98</v>
      </c>
      <c r="P315" s="5" t="s">
        <v>10</v>
      </c>
      <c r="Q315" s="5">
        <v>1.9670000000000001</v>
      </c>
      <c r="R315" s="5" t="s">
        <v>10</v>
      </c>
      <c r="S315" s="5">
        <v>1.673</v>
      </c>
      <c r="T315" s="5">
        <v>1.7000000000000001E-2</v>
      </c>
      <c r="U315" s="5">
        <v>0.88400000000000001</v>
      </c>
      <c r="V315" s="5">
        <v>0.51600000000000001</v>
      </c>
      <c r="W315" s="5" t="s">
        <v>10</v>
      </c>
      <c r="X315" s="5">
        <v>8.0370000000000008</v>
      </c>
      <c r="Y315" s="5">
        <v>2.9660000000000002</v>
      </c>
      <c r="Z315" s="5" t="s">
        <v>10</v>
      </c>
      <c r="AA315" s="5">
        <v>1.958</v>
      </c>
      <c r="AB315" s="5" t="s">
        <v>10</v>
      </c>
      <c r="AC315" s="5">
        <v>1.556</v>
      </c>
      <c r="AD315" s="5">
        <v>0.11</v>
      </c>
      <c r="AE315" s="5">
        <v>1.7000000000000001E-2</v>
      </c>
      <c r="AF315" s="5">
        <v>0.88</v>
      </c>
      <c r="AG315" s="5">
        <v>0.51400000000000001</v>
      </c>
      <c r="AH315" s="5" t="s">
        <v>10</v>
      </c>
      <c r="AI315" s="5">
        <v>8</v>
      </c>
      <c r="AJ315" s="5" t="s">
        <v>10</v>
      </c>
      <c r="AK315" s="5">
        <f t="shared" si="12"/>
        <v>53.016514998314804</v>
      </c>
      <c r="AL315" s="5">
        <f t="shared" si="13"/>
        <v>29.659588810246046</v>
      </c>
      <c r="AM315" s="5">
        <f t="shared" si="14"/>
        <v>17.323896191439147</v>
      </c>
    </row>
    <row r="316" spans="1:39" ht="15.75">
      <c r="A316" s="7" t="s">
        <v>3</v>
      </c>
      <c r="B316" s="7" t="s">
        <v>37</v>
      </c>
      <c r="C316" s="7">
        <v>81</v>
      </c>
      <c r="D316" s="7">
        <v>1222</v>
      </c>
      <c r="E316" s="5">
        <v>38.159999999999997</v>
      </c>
      <c r="F316" s="5" t="s">
        <v>10</v>
      </c>
      <c r="G316" s="5">
        <v>21.61</v>
      </c>
      <c r="H316" s="5" t="s">
        <v>10</v>
      </c>
      <c r="I316" s="5">
        <v>25.41</v>
      </c>
      <c r="J316" s="5">
        <v>0.34</v>
      </c>
      <c r="K316" s="5">
        <v>7.07</v>
      </c>
      <c r="L316" s="5">
        <v>6.43</v>
      </c>
      <c r="M316" s="4" t="s">
        <v>10</v>
      </c>
      <c r="N316" s="5">
        <v>99.02</v>
      </c>
      <c r="O316" s="5">
        <v>2.9830000000000001</v>
      </c>
      <c r="P316" s="5" t="s">
        <v>10</v>
      </c>
      <c r="Q316" s="5">
        <v>1.9910000000000001</v>
      </c>
      <c r="R316" s="5" t="s">
        <v>10</v>
      </c>
      <c r="S316" s="5">
        <v>1.661</v>
      </c>
      <c r="T316" s="5">
        <v>2.3E-2</v>
      </c>
      <c r="U316" s="5">
        <v>0.82399999999999995</v>
      </c>
      <c r="V316" s="5">
        <v>0.53900000000000003</v>
      </c>
      <c r="W316" s="5" t="s">
        <v>10</v>
      </c>
      <c r="X316" s="5">
        <v>8.0210000000000008</v>
      </c>
      <c r="Y316" s="5">
        <v>2.976</v>
      </c>
      <c r="Z316" s="5" t="s">
        <v>10</v>
      </c>
      <c r="AA316" s="5">
        <v>1.986</v>
      </c>
      <c r="AB316" s="5" t="s">
        <v>10</v>
      </c>
      <c r="AC316" s="5">
        <v>1.5940000000000001</v>
      </c>
      <c r="AD316" s="5">
        <v>6.3E-2</v>
      </c>
      <c r="AE316" s="5">
        <v>2.1999999999999999E-2</v>
      </c>
      <c r="AF316" s="5">
        <v>0.82199999999999995</v>
      </c>
      <c r="AG316" s="5">
        <v>0.53700000000000003</v>
      </c>
      <c r="AH316" s="5" t="s">
        <v>10</v>
      </c>
      <c r="AI316" s="5">
        <v>8</v>
      </c>
      <c r="AJ316" s="5" t="s">
        <v>10</v>
      </c>
      <c r="AK316" s="5">
        <f t="shared" si="12"/>
        <v>54.319327731092436</v>
      </c>
      <c r="AL316" s="5">
        <f t="shared" si="13"/>
        <v>27.630252100840337</v>
      </c>
      <c r="AM316" s="5">
        <f t="shared" si="14"/>
        <v>18.050420168067234</v>
      </c>
    </row>
    <row r="317" spans="1:39" ht="15.75">
      <c r="A317" s="7" t="s">
        <v>3</v>
      </c>
      <c r="B317" s="7" t="s">
        <v>37</v>
      </c>
      <c r="C317" s="7">
        <v>81</v>
      </c>
      <c r="D317" s="7">
        <v>1223</v>
      </c>
      <c r="E317" s="5">
        <v>38.17</v>
      </c>
      <c r="F317" s="5" t="s">
        <v>10</v>
      </c>
      <c r="G317" s="5">
        <v>21.63</v>
      </c>
      <c r="H317" s="5" t="s">
        <v>10</v>
      </c>
      <c r="I317" s="5">
        <v>25.91</v>
      </c>
      <c r="J317" s="5">
        <v>0.44</v>
      </c>
      <c r="K317" s="5">
        <v>6.86</v>
      </c>
      <c r="L317" s="5">
        <v>6.39</v>
      </c>
      <c r="M317" s="4" t="s">
        <v>10</v>
      </c>
      <c r="N317" s="5">
        <v>99.4</v>
      </c>
      <c r="O317" s="5">
        <v>2.98</v>
      </c>
      <c r="P317" s="5" t="s">
        <v>10</v>
      </c>
      <c r="Q317" s="5">
        <v>1.99</v>
      </c>
      <c r="R317" s="5" t="s">
        <v>10</v>
      </c>
      <c r="S317" s="5">
        <v>1.6919999999999999</v>
      </c>
      <c r="T317" s="5">
        <v>2.9000000000000001E-2</v>
      </c>
      <c r="U317" s="5">
        <v>0.79800000000000004</v>
      </c>
      <c r="V317" s="5">
        <v>0.53500000000000003</v>
      </c>
      <c r="W317" s="5" t="s">
        <v>10</v>
      </c>
      <c r="X317" s="5">
        <v>8.0250000000000004</v>
      </c>
      <c r="Y317" s="5">
        <v>2.9710000000000001</v>
      </c>
      <c r="Z317" s="5" t="s">
        <v>10</v>
      </c>
      <c r="AA317" s="5">
        <v>1.984</v>
      </c>
      <c r="AB317" s="5" t="s">
        <v>10</v>
      </c>
      <c r="AC317" s="5">
        <v>1.613</v>
      </c>
      <c r="AD317" s="5">
        <v>7.3999999999999996E-2</v>
      </c>
      <c r="AE317" s="5">
        <v>2.9000000000000001E-2</v>
      </c>
      <c r="AF317" s="5">
        <v>0.79600000000000004</v>
      </c>
      <c r="AG317" s="5">
        <v>0.53300000000000003</v>
      </c>
      <c r="AH317" s="5" t="s">
        <v>10</v>
      </c>
      <c r="AI317" s="5">
        <v>8</v>
      </c>
      <c r="AJ317" s="5" t="s">
        <v>10</v>
      </c>
      <c r="AK317" s="5">
        <f t="shared" si="12"/>
        <v>55.267586671154504</v>
      </c>
      <c r="AL317" s="5">
        <f t="shared" si="13"/>
        <v>26.792325816223499</v>
      </c>
      <c r="AM317" s="5">
        <f t="shared" si="14"/>
        <v>17.940087512622</v>
      </c>
    </row>
    <row r="318" spans="1:39" ht="15.75">
      <c r="A318" s="7" t="s">
        <v>3</v>
      </c>
      <c r="B318" s="7" t="s">
        <v>37</v>
      </c>
      <c r="C318" s="7">
        <v>81</v>
      </c>
      <c r="D318" s="7">
        <v>1224</v>
      </c>
      <c r="E318" s="5">
        <v>37.840000000000003</v>
      </c>
      <c r="F318" s="5" t="s">
        <v>10</v>
      </c>
      <c r="G318" s="5">
        <v>21.33</v>
      </c>
      <c r="H318" s="5" t="s">
        <v>10</v>
      </c>
      <c r="I318" s="5">
        <v>26.78</v>
      </c>
      <c r="J318" s="5">
        <v>0.44</v>
      </c>
      <c r="K318" s="5">
        <v>7.18</v>
      </c>
      <c r="L318" s="5">
        <v>5.46</v>
      </c>
      <c r="M318" s="4" t="s">
        <v>10</v>
      </c>
      <c r="N318" s="5">
        <v>99.03</v>
      </c>
      <c r="O318" s="5">
        <v>2.9729999999999999</v>
      </c>
      <c r="P318" s="5" t="s">
        <v>10</v>
      </c>
      <c r="Q318" s="5">
        <v>1.9750000000000001</v>
      </c>
      <c r="R318" s="5" t="s">
        <v>10</v>
      </c>
      <c r="S318" s="5">
        <v>1.76</v>
      </c>
      <c r="T318" s="5">
        <v>2.9000000000000001E-2</v>
      </c>
      <c r="U318" s="5">
        <v>0.84099999999999997</v>
      </c>
      <c r="V318" s="5">
        <v>0.46</v>
      </c>
      <c r="W318" s="5" t="s">
        <v>10</v>
      </c>
      <c r="X318" s="5">
        <v>8.0389999999999997</v>
      </c>
      <c r="Y318" s="5">
        <v>2.9590000000000001</v>
      </c>
      <c r="Z318" s="5" t="s">
        <v>10</v>
      </c>
      <c r="AA318" s="5">
        <v>1.966</v>
      </c>
      <c r="AB318" s="5" t="s">
        <v>10</v>
      </c>
      <c r="AC318" s="5">
        <v>1.635</v>
      </c>
      <c r="AD318" s="5">
        <v>0.11600000000000001</v>
      </c>
      <c r="AE318" s="5">
        <v>2.9000000000000001E-2</v>
      </c>
      <c r="AF318" s="5">
        <v>0.83699999999999997</v>
      </c>
      <c r="AG318" s="5">
        <v>0.45700000000000002</v>
      </c>
      <c r="AH318" s="5" t="s">
        <v>10</v>
      </c>
      <c r="AI318" s="5">
        <v>8</v>
      </c>
      <c r="AJ318" s="5" t="s">
        <v>10</v>
      </c>
      <c r="AK318" s="5">
        <f t="shared" si="12"/>
        <v>56.254225828262335</v>
      </c>
      <c r="AL318" s="5">
        <f t="shared" si="13"/>
        <v>28.296146044624749</v>
      </c>
      <c r="AM318" s="5">
        <f t="shared" si="14"/>
        <v>15.449628127112916</v>
      </c>
    </row>
    <row r="319" spans="1:39" ht="15.75">
      <c r="A319" s="7" t="s">
        <v>3</v>
      </c>
      <c r="B319" s="7" t="s">
        <v>37</v>
      </c>
      <c r="C319" s="7">
        <v>81</v>
      </c>
      <c r="D319" s="7">
        <v>1225</v>
      </c>
      <c r="E319" s="5">
        <v>38.08</v>
      </c>
      <c r="F319" s="5" t="s">
        <v>10</v>
      </c>
      <c r="G319" s="5">
        <v>21.89</v>
      </c>
      <c r="H319" s="5" t="s">
        <v>10</v>
      </c>
      <c r="I319" s="5">
        <v>27.51</v>
      </c>
      <c r="J319" s="5">
        <v>0.47</v>
      </c>
      <c r="K319" s="5">
        <v>6.72</v>
      </c>
      <c r="L319" s="5">
        <v>4.9400000000000004</v>
      </c>
      <c r="M319" s="4" t="s">
        <v>10</v>
      </c>
      <c r="N319" s="5">
        <v>99.61</v>
      </c>
      <c r="O319" s="5">
        <v>2.976</v>
      </c>
      <c r="P319" s="5" t="s">
        <v>10</v>
      </c>
      <c r="Q319" s="5">
        <v>2.016</v>
      </c>
      <c r="R319" s="5" t="s">
        <v>10</v>
      </c>
      <c r="S319" s="5">
        <v>1.798</v>
      </c>
      <c r="T319" s="5">
        <v>3.1E-2</v>
      </c>
      <c r="U319" s="5">
        <v>0.78300000000000003</v>
      </c>
      <c r="V319" s="5">
        <v>0.41399999999999998</v>
      </c>
      <c r="W319" s="5" t="s">
        <v>10</v>
      </c>
      <c r="X319" s="5">
        <v>8.0169999999999995</v>
      </c>
      <c r="Y319" s="5">
        <v>2.9689999999999999</v>
      </c>
      <c r="Z319" s="5" t="s">
        <v>10</v>
      </c>
      <c r="AA319" s="5">
        <v>2.012</v>
      </c>
      <c r="AB319" s="5" t="s">
        <v>10</v>
      </c>
      <c r="AC319" s="5">
        <v>1.744</v>
      </c>
      <c r="AD319" s="5">
        <v>0.05</v>
      </c>
      <c r="AE319" s="5">
        <v>3.1E-2</v>
      </c>
      <c r="AF319" s="5">
        <v>0.78100000000000003</v>
      </c>
      <c r="AG319" s="5">
        <v>0.41299999999999998</v>
      </c>
      <c r="AH319" s="5" t="s">
        <v>10</v>
      </c>
      <c r="AI319" s="5">
        <v>8</v>
      </c>
      <c r="AJ319" s="5" t="s">
        <v>10</v>
      </c>
      <c r="AK319" s="5">
        <f t="shared" si="12"/>
        <v>59.784439205119568</v>
      </c>
      <c r="AL319" s="5">
        <f t="shared" si="13"/>
        <v>26.305153250252612</v>
      </c>
      <c r="AM319" s="5">
        <f t="shared" si="14"/>
        <v>13.910407544627816</v>
      </c>
    </row>
    <row r="320" spans="1:39" ht="15.75">
      <c r="A320" s="7" t="s">
        <v>3</v>
      </c>
      <c r="B320" s="7" t="s">
        <v>37</v>
      </c>
      <c r="C320" s="7">
        <v>81</v>
      </c>
      <c r="D320" s="7">
        <v>1226</v>
      </c>
      <c r="E320" s="5">
        <v>38.380000000000003</v>
      </c>
      <c r="F320" s="5" t="s">
        <v>10</v>
      </c>
      <c r="G320" s="5">
        <v>21.69</v>
      </c>
      <c r="H320" s="5" t="s">
        <v>10</v>
      </c>
      <c r="I320" s="5">
        <v>25.9</v>
      </c>
      <c r="J320" s="5">
        <v>0.32</v>
      </c>
      <c r="K320" s="5">
        <v>7.37</v>
      </c>
      <c r="L320" s="5">
        <v>6.35</v>
      </c>
      <c r="M320" s="4" t="s">
        <v>10</v>
      </c>
      <c r="N320" s="5">
        <v>100.01</v>
      </c>
      <c r="O320" s="5">
        <v>2.9750000000000001</v>
      </c>
      <c r="P320" s="5" t="s">
        <v>10</v>
      </c>
      <c r="Q320" s="5">
        <v>1.9810000000000001</v>
      </c>
      <c r="R320" s="5" t="s">
        <v>10</v>
      </c>
      <c r="S320" s="5">
        <v>1.679</v>
      </c>
      <c r="T320" s="5">
        <v>2.1000000000000001E-2</v>
      </c>
      <c r="U320" s="5">
        <v>0.85199999999999998</v>
      </c>
      <c r="V320" s="5">
        <v>0.52700000000000002</v>
      </c>
      <c r="W320" s="5" t="s">
        <v>10</v>
      </c>
      <c r="X320" s="5">
        <v>8.0350000000000001</v>
      </c>
      <c r="Y320" s="5">
        <v>2.9620000000000002</v>
      </c>
      <c r="Z320" s="5" t="s">
        <v>10</v>
      </c>
      <c r="AA320" s="5">
        <v>1.9730000000000001</v>
      </c>
      <c r="AB320" s="5" t="s">
        <v>10</v>
      </c>
      <c r="AC320" s="5">
        <v>1.5680000000000001</v>
      </c>
      <c r="AD320" s="5">
        <v>0.104</v>
      </c>
      <c r="AE320" s="5">
        <v>2.1000000000000001E-2</v>
      </c>
      <c r="AF320" s="5">
        <v>0.84799999999999998</v>
      </c>
      <c r="AG320" s="5">
        <v>0.52500000000000002</v>
      </c>
      <c r="AH320" s="5" t="s">
        <v>10</v>
      </c>
      <c r="AI320" s="5">
        <v>8</v>
      </c>
      <c r="AJ320" s="5" t="s">
        <v>10</v>
      </c>
      <c r="AK320" s="5">
        <f t="shared" si="12"/>
        <v>53.646185010128299</v>
      </c>
      <c r="AL320" s="5">
        <f t="shared" si="13"/>
        <v>28.629304523970291</v>
      </c>
      <c r="AM320" s="5">
        <f t="shared" si="14"/>
        <v>17.724510465901403</v>
      </c>
    </row>
    <row r="321" spans="1:39" ht="15.75">
      <c r="A321" s="7" t="s">
        <v>3</v>
      </c>
      <c r="B321" s="7" t="s">
        <v>37</v>
      </c>
      <c r="C321" s="7">
        <v>81</v>
      </c>
      <c r="D321" s="7">
        <v>1227</v>
      </c>
      <c r="E321" s="5">
        <v>38.18</v>
      </c>
      <c r="F321" s="5" t="s">
        <v>10</v>
      </c>
      <c r="G321" s="5">
        <v>21.68</v>
      </c>
      <c r="H321" s="5" t="s">
        <v>10</v>
      </c>
      <c r="I321" s="5">
        <v>25.28</v>
      </c>
      <c r="J321" s="5">
        <v>0.37</v>
      </c>
      <c r="K321" s="5">
        <v>7.58</v>
      </c>
      <c r="L321" s="5">
        <v>6.57</v>
      </c>
      <c r="M321" s="4" t="s">
        <v>10</v>
      </c>
      <c r="N321" s="5">
        <v>99.66</v>
      </c>
      <c r="O321" s="5">
        <v>2.9660000000000002</v>
      </c>
      <c r="P321" s="5" t="s">
        <v>10</v>
      </c>
      <c r="Q321" s="5">
        <v>1.9850000000000001</v>
      </c>
      <c r="R321" s="5" t="s">
        <v>10</v>
      </c>
      <c r="S321" s="5">
        <v>1.6419999999999999</v>
      </c>
      <c r="T321" s="5">
        <v>2.4E-2</v>
      </c>
      <c r="U321" s="5">
        <v>0.878</v>
      </c>
      <c r="V321" s="5">
        <v>0.54700000000000004</v>
      </c>
      <c r="W321" s="5" t="s">
        <v>10</v>
      </c>
      <c r="X321" s="5">
        <v>8.0419999999999998</v>
      </c>
      <c r="Y321" s="5">
        <v>2.95</v>
      </c>
      <c r="Z321" s="5" t="s">
        <v>10</v>
      </c>
      <c r="AA321" s="5">
        <v>1.974</v>
      </c>
      <c r="AB321" s="5" t="s">
        <v>10</v>
      </c>
      <c r="AC321" s="5">
        <v>1.5089999999999999</v>
      </c>
      <c r="AD321" s="5">
        <v>0.125</v>
      </c>
      <c r="AE321" s="5">
        <v>2.4E-2</v>
      </c>
      <c r="AF321" s="5">
        <v>0.873</v>
      </c>
      <c r="AG321" s="5">
        <v>0.54400000000000004</v>
      </c>
      <c r="AH321" s="5" t="s">
        <v>10</v>
      </c>
      <c r="AI321" s="5">
        <v>8</v>
      </c>
      <c r="AJ321" s="5" t="s">
        <v>10</v>
      </c>
      <c r="AK321" s="5">
        <f t="shared" si="12"/>
        <v>51.96610169491526</v>
      </c>
      <c r="AL321" s="5">
        <f t="shared" si="13"/>
        <v>29.593220338983055</v>
      </c>
      <c r="AM321" s="5">
        <f t="shared" si="14"/>
        <v>18.440677966101688</v>
      </c>
    </row>
    <row r="322" spans="1:39" ht="15.75">
      <c r="A322" s="7" t="s">
        <v>3</v>
      </c>
      <c r="B322" s="7" t="s">
        <v>37</v>
      </c>
      <c r="C322" s="7">
        <v>81</v>
      </c>
      <c r="D322" s="7">
        <v>1228</v>
      </c>
      <c r="E322" s="5">
        <v>38.15</v>
      </c>
      <c r="F322" s="5" t="s">
        <v>10</v>
      </c>
      <c r="G322" s="5">
        <v>21.65</v>
      </c>
      <c r="H322" s="5" t="s">
        <v>10</v>
      </c>
      <c r="I322" s="5">
        <v>24.7</v>
      </c>
      <c r="J322" s="5">
        <v>0.28999999999999998</v>
      </c>
      <c r="K322" s="5">
        <v>7.8</v>
      </c>
      <c r="L322" s="5">
        <v>6.55</v>
      </c>
      <c r="M322" s="4" t="s">
        <v>10</v>
      </c>
      <c r="N322" s="5">
        <v>99.14</v>
      </c>
      <c r="O322" s="5">
        <v>2.97</v>
      </c>
      <c r="P322" s="5" t="s">
        <v>10</v>
      </c>
      <c r="Q322" s="5">
        <v>1.9870000000000001</v>
      </c>
      <c r="R322" s="5" t="s">
        <v>10</v>
      </c>
      <c r="S322" s="5">
        <v>1.6080000000000001</v>
      </c>
      <c r="T322" s="5">
        <v>1.9E-2</v>
      </c>
      <c r="U322" s="5">
        <v>0.90500000000000003</v>
      </c>
      <c r="V322" s="5">
        <v>0.54600000000000004</v>
      </c>
      <c r="W322" s="5" t="s">
        <v>10</v>
      </c>
      <c r="X322" s="5">
        <v>8.0359999999999996</v>
      </c>
      <c r="Y322" s="5">
        <v>2.9569999999999999</v>
      </c>
      <c r="Z322" s="5" t="s">
        <v>10</v>
      </c>
      <c r="AA322" s="5">
        <v>1.978</v>
      </c>
      <c r="AB322" s="5" t="s">
        <v>10</v>
      </c>
      <c r="AC322" s="5">
        <v>1.4930000000000001</v>
      </c>
      <c r="AD322" s="5">
        <v>0.108</v>
      </c>
      <c r="AE322" s="5">
        <v>1.9E-2</v>
      </c>
      <c r="AF322" s="5">
        <v>0.90100000000000002</v>
      </c>
      <c r="AG322" s="5">
        <v>0.54400000000000004</v>
      </c>
      <c r="AH322" s="5" t="s">
        <v>10</v>
      </c>
      <c r="AI322" s="5">
        <v>8</v>
      </c>
      <c r="AJ322" s="5" t="s">
        <v>10</v>
      </c>
      <c r="AK322" s="5">
        <f t="shared" ref="AK322:AK385" si="15">(AC322+AE322)/(AC322+AE322+AF322+AG322)*100</f>
        <v>51.132904971254646</v>
      </c>
      <c r="AL322" s="5">
        <f t="shared" ref="AL322:AL385" si="16">AF322/(AC322+AE322+AF322+AG322)*100</f>
        <v>30.470071017923566</v>
      </c>
      <c r="AM322" s="5">
        <f t="shared" ref="AM322:AM385" si="17">100-(AK322+AL322)</f>
        <v>18.397024010821781</v>
      </c>
    </row>
    <row r="323" spans="1:39" ht="15.75">
      <c r="A323" s="7" t="s">
        <v>3</v>
      </c>
      <c r="B323" s="7" t="s">
        <v>37</v>
      </c>
      <c r="C323" s="7">
        <v>81</v>
      </c>
      <c r="D323" s="7">
        <v>1229</v>
      </c>
      <c r="E323" s="5">
        <v>38.82</v>
      </c>
      <c r="F323" s="5" t="s">
        <v>10</v>
      </c>
      <c r="G323" s="5">
        <v>21.43</v>
      </c>
      <c r="H323" s="5" t="s">
        <v>10</v>
      </c>
      <c r="I323" s="5">
        <v>25.17</v>
      </c>
      <c r="J323" s="5" t="s">
        <v>10</v>
      </c>
      <c r="K323" s="5">
        <v>7.8</v>
      </c>
      <c r="L323" s="5">
        <v>6.44</v>
      </c>
      <c r="M323" s="4" t="s">
        <v>10</v>
      </c>
      <c r="N323" s="5">
        <v>99.66</v>
      </c>
      <c r="O323" s="5">
        <v>3.0030000000000001</v>
      </c>
      <c r="P323" s="5" t="s">
        <v>10</v>
      </c>
      <c r="Q323" s="5">
        <v>1.954</v>
      </c>
      <c r="R323" s="5" t="s">
        <v>10</v>
      </c>
      <c r="S323" s="5">
        <v>1.629</v>
      </c>
      <c r="T323" s="5" t="s">
        <v>10</v>
      </c>
      <c r="U323" s="5">
        <v>0.9</v>
      </c>
      <c r="V323" s="5">
        <v>0.53400000000000003</v>
      </c>
      <c r="W323" s="5" t="s">
        <v>10</v>
      </c>
      <c r="X323" s="5">
        <v>8.02</v>
      </c>
      <c r="Y323" s="5">
        <v>2.996</v>
      </c>
      <c r="Z323" s="5" t="s">
        <v>10</v>
      </c>
      <c r="AA323" s="5">
        <v>1.9490000000000001</v>
      </c>
      <c r="AB323" s="5" t="s">
        <v>10</v>
      </c>
      <c r="AC323" s="5">
        <v>1.5660000000000001</v>
      </c>
      <c r="AD323" s="5">
        <v>5.8000000000000003E-2</v>
      </c>
      <c r="AE323" s="5">
        <v>0</v>
      </c>
      <c r="AF323" s="5">
        <v>0.89700000000000002</v>
      </c>
      <c r="AG323" s="5">
        <v>0.53300000000000003</v>
      </c>
      <c r="AH323" s="5" t="s">
        <v>10</v>
      </c>
      <c r="AI323" s="5">
        <v>8</v>
      </c>
      <c r="AJ323" s="5" t="s">
        <v>10</v>
      </c>
      <c r="AK323" s="5">
        <f t="shared" si="15"/>
        <v>52.269692923898539</v>
      </c>
      <c r="AL323" s="5">
        <f t="shared" si="16"/>
        <v>29.939919893190918</v>
      </c>
      <c r="AM323" s="5">
        <f t="shared" si="17"/>
        <v>17.790387182910536</v>
      </c>
    </row>
    <row r="324" spans="1:39" ht="15.75">
      <c r="A324" s="7" t="s">
        <v>3</v>
      </c>
      <c r="B324" s="7" t="s">
        <v>37</v>
      </c>
      <c r="C324" s="7">
        <v>81</v>
      </c>
      <c r="D324" s="7">
        <v>1230</v>
      </c>
      <c r="E324" s="5">
        <v>38.03</v>
      </c>
      <c r="F324" s="5" t="s">
        <v>10</v>
      </c>
      <c r="G324" s="5">
        <v>21.11</v>
      </c>
      <c r="H324" s="5" t="s">
        <v>10</v>
      </c>
      <c r="I324" s="5">
        <v>24.58</v>
      </c>
      <c r="J324" s="5" t="s">
        <v>10</v>
      </c>
      <c r="K324" s="5">
        <v>7.27</v>
      </c>
      <c r="L324" s="5">
        <v>6.55</v>
      </c>
      <c r="M324" s="4" t="s">
        <v>10</v>
      </c>
      <c r="N324" s="5">
        <v>97.54</v>
      </c>
      <c r="O324" s="5">
        <v>3.0059999999999998</v>
      </c>
      <c r="P324" s="5" t="s">
        <v>10</v>
      </c>
      <c r="Q324" s="5">
        <v>1.9670000000000001</v>
      </c>
      <c r="R324" s="5" t="s">
        <v>10</v>
      </c>
      <c r="S324" s="5">
        <v>1.625</v>
      </c>
      <c r="T324" s="5" t="s">
        <v>10</v>
      </c>
      <c r="U324" s="5">
        <v>0.85699999999999998</v>
      </c>
      <c r="V324" s="5">
        <v>0.55500000000000005</v>
      </c>
      <c r="W324" s="5" t="s">
        <v>10</v>
      </c>
      <c r="X324" s="5">
        <v>8.01</v>
      </c>
      <c r="Y324" s="5">
        <v>3.0030000000000001</v>
      </c>
      <c r="Z324" s="5" t="s">
        <v>10</v>
      </c>
      <c r="AA324" s="5">
        <v>1.964</v>
      </c>
      <c r="AB324" s="5" t="s">
        <v>10</v>
      </c>
      <c r="AC324" s="5">
        <v>1.593</v>
      </c>
      <c r="AD324" s="5">
        <v>0.03</v>
      </c>
      <c r="AE324" s="5">
        <v>0</v>
      </c>
      <c r="AF324" s="5">
        <v>0.85599999999999998</v>
      </c>
      <c r="AG324" s="5">
        <v>0.55400000000000005</v>
      </c>
      <c r="AH324" s="5" t="s">
        <v>10</v>
      </c>
      <c r="AI324" s="5">
        <v>8</v>
      </c>
      <c r="AJ324" s="5" t="s">
        <v>10</v>
      </c>
      <c r="AK324" s="5">
        <f t="shared" si="15"/>
        <v>53.04695304695305</v>
      </c>
      <c r="AL324" s="5">
        <f t="shared" si="16"/>
        <v>28.504828504828506</v>
      </c>
      <c r="AM324" s="5">
        <f t="shared" si="17"/>
        <v>18.448218448218441</v>
      </c>
    </row>
    <row r="325" spans="1:39" ht="15.75">
      <c r="A325" s="7" t="s">
        <v>3</v>
      </c>
      <c r="B325" s="7" t="s">
        <v>37</v>
      </c>
      <c r="C325" s="7">
        <v>82</v>
      </c>
      <c r="D325" s="7">
        <v>1238</v>
      </c>
      <c r="E325" s="5">
        <v>37.72</v>
      </c>
      <c r="F325" s="5" t="s">
        <v>10</v>
      </c>
      <c r="G325" s="5">
        <v>21.21</v>
      </c>
      <c r="H325" s="5" t="s">
        <v>10</v>
      </c>
      <c r="I325" s="5">
        <v>26.54</v>
      </c>
      <c r="J325" s="5">
        <v>0.31</v>
      </c>
      <c r="K325" s="5">
        <v>6.73</v>
      </c>
      <c r="L325" s="5">
        <v>5.7</v>
      </c>
      <c r="M325" s="4" t="s">
        <v>10</v>
      </c>
      <c r="N325" s="5">
        <v>98.21</v>
      </c>
      <c r="O325" s="5">
        <v>2.9870000000000001</v>
      </c>
      <c r="P325" s="5" t="s">
        <v>10</v>
      </c>
      <c r="Q325" s="5">
        <v>1.98</v>
      </c>
      <c r="R325" s="5" t="s">
        <v>10</v>
      </c>
      <c r="S325" s="5">
        <v>1.758</v>
      </c>
      <c r="T325" s="5">
        <v>2.1000000000000001E-2</v>
      </c>
      <c r="U325" s="5">
        <v>0.79400000000000004</v>
      </c>
      <c r="V325" s="5">
        <v>0.48399999999999999</v>
      </c>
      <c r="W325" s="5" t="s">
        <v>10</v>
      </c>
      <c r="X325" s="5">
        <v>8.0229999999999997</v>
      </c>
      <c r="Y325" s="5">
        <v>2.9780000000000002</v>
      </c>
      <c r="Z325" s="5" t="s">
        <v>10</v>
      </c>
      <c r="AA325" s="5">
        <v>1.974</v>
      </c>
      <c r="AB325" s="5" t="s">
        <v>10</v>
      </c>
      <c r="AC325" s="5">
        <v>1.6830000000000001</v>
      </c>
      <c r="AD325" s="5">
        <v>6.9000000000000006E-2</v>
      </c>
      <c r="AE325" s="5">
        <v>2.1000000000000001E-2</v>
      </c>
      <c r="AF325" s="5">
        <v>0.79200000000000004</v>
      </c>
      <c r="AG325" s="5">
        <v>0.48199999999999998</v>
      </c>
      <c r="AH325" s="5" t="s">
        <v>10</v>
      </c>
      <c r="AI325" s="5">
        <v>8</v>
      </c>
      <c r="AJ325" s="5" t="s">
        <v>10</v>
      </c>
      <c r="AK325" s="5">
        <f t="shared" si="15"/>
        <v>57.219610476830084</v>
      </c>
      <c r="AL325" s="5">
        <f t="shared" si="16"/>
        <v>26.595030221625255</v>
      </c>
      <c r="AM325" s="5">
        <f t="shared" si="17"/>
        <v>16.185359301544665</v>
      </c>
    </row>
    <row r="326" spans="1:39" ht="15.75">
      <c r="A326" s="7" t="s">
        <v>3</v>
      </c>
      <c r="B326" s="7" t="s">
        <v>37</v>
      </c>
      <c r="C326" s="7">
        <v>83</v>
      </c>
      <c r="D326" s="7">
        <v>1242</v>
      </c>
      <c r="E326" s="5">
        <v>38.020000000000003</v>
      </c>
      <c r="F326" s="5" t="s">
        <v>10</v>
      </c>
      <c r="G326" s="5">
        <v>21.55</v>
      </c>
      <c r="H326" s="5" t="s">
        <v>10</v>
      </c>
      <c r="I326" s="5">
        <v>26.72</v>
      </c>
      <c r="J326" s="5">
        <v>0.4</v>
      </c>
      <c r="K326" s="5">
        <v>6.61</v>
      </c>
      <c r="L326" s="5">
        <v>5.77</v>
      </c>
      <c r="M326" s="4" t="s">
        <v>10</v>
      </c>
      <c r="N326" s="5">
        <v>99.07</v>
      </c>
      <c r="O326" s="5">
        <v>2.9849999999999999</v>
      </c>
      <c r="P326" s="5" t="s">
        <v>10</v>
      </c>
      <c r="Q326" s="5">
        <v>1.994</v>
      </c>
      <c r="R326" s="5" t="s">
        <v>10</v>
      </c>
      <c r="S326" s="5">
        <v>1.754</v>
      </c>
      <c r="T326" s="5">
        <v>2.7E-2</v>
      </c>
      <c r="U326" s="5">
        <v>0.77400000000000002</v>
      </c>
      <c r="V326" s="5">
        <v>0.48499999999999999</v>
      </c>
      <c r="W326" s="5" t="s">
        <v>10</v>
      </c>
      <c r="X326" s="5">
        <v>8.0180000000000007</v>
      </c>
      <c r="Y326" s="5">
        <v>2.9780000000000002</v>
      </c>
      <c r="Z326" s="5" t="s">
        <v>10</v>
      </c>
      <c r="AA326" s="5">
        <v>1.9890000000000001</v>
      </c>
      <c r="AB326" s="5" t="s">
        <v>10</v>
      </c>
      <c r="AC326" s="5">
        <v>1.6950000000000001</v>
      </c>
      <c r="AD326" s="5">
        <v>5.5E-2</v>
      </c>
      <c r="AE326" s="5">
        <v>2.7E-2</v>
      </c>
      <c r="AF326" s="5">
        <v>0.77200000000000002</v>
      </c>
      <c r="AG326" s="5">
        <v>0.48399999999999999</v>
      </c>
      <c r="AH326" s="5" t="s">
        <v>10</v>
      </c>
      <c r="AI326" s="5">
        <v>8</v>
      </c>
      <c r="AJ326" s="5" t="s">
        <v>10</v>
      </c>
      <c r="AK326" s="5">
        <f t="shared" si="15"/>
        <v>57.824042981867031</v>
      </c>
      <c r="AL326" s="5">
        <f t="shared" si="16"/>
        <v>25.923438549361993</v>
      </c>
      <c r="AM326" s="5">
        <f t="shared" si="17"/>
        <v>16.252518468770973</v>
      </c>
    </row>
    <row r="327" spans="1:39" ht="15.75">
      <c r="A327" s="7" t="s">
        <v>3</v>
      </c>
      <c r="B327" s="7" t="s">
        <v>37</v>
      </c>
      <c r="C327" s="7">
        <v>83</v>
      </c>
      <c r="D327" s="7">
        <v>1243</v>
      </c>
      <c r="E327" s="5">
        <v>37.979999999999997</v>
      </c>
      <c r="F327" s="5" t="s">
        <v>10</v>
      </c>
      <c r="G327" s="5">
        <v>21.4</v>
      </c>
      <c r="H327" s="5">
        <v>0.32</v>
      </c>
      <c r="I327" s="5">
        <v>25.87</v>
      </c>
      <c r="J327" s="5">
        <v>0.33</v>
      </c>
      <c r="K327" s="5">
        <v>6.67</v>
      </c>
      <c r="L327" s="5">
        <v>6.01</v>
      </c>
      <c r="M327" s="4" t="s">
        <v>10</v>
      </c>
      <c r="N327" s="5">
        <v>98.58</v>
      </c>
      <c r="O327" s="5">
        <v>2.9889999999999999</v>
      </c>
      <c r="P327" s="5" t="s">
        <v>10</v>
      </c>
      <c r="Q327" s="5">
        <v>1.9850000000000001</v>
      </c>
      <c r="R327" s="5">
        <v>0.02</v>
      </c>
      <c r="S327" s="5">
        <v>1.7030000000000001</v>
      </c>
      <c r="T327" s="5">
        <v>2.1999999999999999E-2</v>
      </c>
      <c r="U327" s="5">
        <v>0.78300000000000003</v>
      </c>
      <c r="V327" s="5">
        <v>0.50700000000000001</v>
      </c>
      <c r="W327" s="5" t="s">
        <v>10</v>
      </c>
      <c r="X327" s="5">
        <v>8.0079999999999991</v>
      </c>
      <c r="Y327" s="5">
        <v>2.9860000000000002</v>
      </c>
      <c r="Z327" s="5" t="s">
        <v>10</v>
      </c>
      <c r="AA327" s="5">
        <v>1.9830000000000001</v>
      </c>
      <c r="AB327" s="5">
        <v>0.02</v>
      </c>
      <c r="AC327" s="5">
        <v>1.6759999999999999</v>
      </c>
      <c r="AD327" s="5">
        <v>2.5000000000000001E-2</v>
      </c>
      <c r="AE327" s="5">
        <v>2.1999999999999999E-2</v>
      </c>
      <c r="AF327" s="5">
        <v>0.78200000000000003</v>
      </c>
      <c r="AG327" s="5">
        <v>0.50600000000000001</v>
      </c>
      <c r="AH327" s="5" t="s">
        <v>10</v>
      </c>
      <c r="AI327" s="5">
        <v>8</v>
      </c>
      <c r="AJ327" s="5" t="s">
        <v>10</v>
      </c>
      <c r="AK327" s="5">
        <f t="shared" si="15"/>
        <v>56.865371734762228</v>
      </c>
      <c r="AL327" s="5">
        <f t="shared" si="16"/>
        <v>26.188881446751509</v>
      </c>
      <c r="AM327" s="5">
        <f t="shared" si="17"/>
        <v>16.945746818486271</v>
      </c>
    </row>
    <row r="328" spans="1:39" ht="15.75">
      <c r="A328" s="7" t="s">
        <v>3</v>
      </c>
      <c r="B328" s="7" t="s">
        <v>37</v>
      </c>
      <c r="C328" s="7">
        <v>83</v>
      </c>
      <c r="D328" s="7">
        <v>1244</v>
      </c>
      <c r="E328" s="5">
        <v>38.21</v>
      </c>
      <c r="F328" s="5" t="s">
        <v>10</v>
      </c>
      <c r="G328" s="5">
        <v>21.55</v>
      </c>
      <c r="H328" s="5" t="s">
        <v>10</v>
      </c>
      <c r="I328" s="5">
        <v>25.48</v>
      </c>
      <c r="J328" s="5" t="s">
        <v>10</v>
      </c>
      <c r="K328" s="5">
        <v>6.99</v>
      </c>
      <c r="L328" s="5">
        <v>6.67</v>
      </c>
      <c r="M328" s="4" t="s">
        <v>10</v>
      </c>
      <c r="N328" s="5">
        <v>98.9</v>
      </c>
      <c r="O328" s="5">
        <v>2.9889999999999999</v>
      </c>
      <c r="P328" s="5" t="s">
        <v>10</v>
      </c>
      <c r="Q328" s="5">
        <v>1.9870000000000001</v>
      </c>
      <c r="R328" s="5" t="s">
        <v>10</v>
      </c>
      <c r="S328" s="5">
        <v>1.667</v>
      </c>
      <c r="T328" s="5" t="s">
        <v>10</v>
      </c>
      <c r="U328" s="5">
        <v>0.81499999999999995</v>
      </c>
      <c r="V328" s="5">
        <v>0.55900000000000005</v>
      </c>
      <c r="W328" s="5" t="s">
        <v>10</v>
      </c>
      <c r="X328" s="5">
        <v>8.0169999999999995</v>
      </c>
      <c r="Y328" s="5">
        <v>2.9830000000000001</v>
      </c>
      <c r="Z328" s="5" t="s">
        <v>10</v>
      </c>
      <c r="AA328" s="5">
        <v>1.9830000000000001</v>
      </c>
      <c r="AB328" s="5" t="s">
        <v>10</v>
      </c>
      <c r="AC328" s="5">
        <v>1.611</v>
      </c>
      <c r="AD328" s="5">
        <v>5.1999999999999998E-2</v>
      </c>
      <c r="AE328" s="5">
        <v>0</v>
      </c>
      <c r="AF328" s="5">
        <v>0.81299999999999994</v>
      </c>
      <c r="AG328" s="5">
        <v>0.55800000000000005</v>
      </c>
      <c r="AH328" s="5" t="s">
        <v>10</v>
      </c>
      <c r="AI328" s="5">
        <v>8</v>
      </c>
      <c r="AJ328" s="5" t="s">
        <v>10</v>
      </c>
      <c r="AK328" s="5">
        <f t="shared" si="15"/>
        <v>54.024144869215284</v>
      </c>
      <c r="AL328" s="5">
        <f t="shared" si="16"/>
        <v>27.263581488933596</v>
      </c>
      <c r="AM328" s="5">
        <f t="shared" si="17"/>
        <v>18.712273641851112</v>
      </c>
    </row>
    <row r="329" spans="1:39" ht="15.75">
      <c r="A329" s="7" t="s">
        <v>3</v>
      </c>
      <c r="B329" s="7" t="s">
        <v>37</v>
      </c>
      <c r="C329" s="7">
        <v>83</v>
      </c>
      <c r="D329" s="7">
        <v>1245</v>
      </c>
      <c r="E329" s="5">
        <v>37.94</v>
      </c>
      <c r="F329" s="5" t="s">
        <v>10</v>
      </c>
      <c r="G329" s="5">
        <v>21.39</v>
      </c>
      <c r="H329" s="5" t="s">
        <v>10</v>
      </c>
      <c r="I329" s="5">
        <v>25.57</v>
      </c>
      <c r="J329" s="5" t="s">
        <v>10</v>
      </c>
      <c r="K329" s="5">
        <v>7.21</v>
      </c>
      <c r="L329" s="5">
        <v>6.37</v>
      </c>
      <c r="M329" s="4" t="s">
        <v>10</v>
      </c>
      <c r="N329" s="5">
        <v>98.48</v>
      </c>
      <c r="O329" s="5">
        <v>2.9820000000000002</v>
      </c>
      <c r="P329" s="5" t="s">
        <v>10</v>
      </c>
      <c r="Q329" s="5">
        <v>1.982</v>
      </c>
      <c r="R329" s="5" t="s">
        <v>10</v>
      </c>
      <c r="S329" s="5">
        <v>1.681</v>
      </c>
      <c r="T329" s="5" t="s">
        <v>10</v>
      </c>
      <c r="U329" s="5">
        <v>0.84499999999999997</v>
      </c>
      <c r="V329" s="5">
        <v>0.53700000000000003</v>
      </c>
      <c r="W329" s="5" t="s">
        <v>10</v>
      </c>
      <c r="X329" s="5">
        <v>8.0269999999999992</v>
      </c>
      <c r="Y329" s="5">
        <v>2.9729999999999999</v>
      </c>
      <c r="Z329" s="5" t="s">
        <v>10</v>
      </c>
      <c r="AA329" s="5">
        <v>1.9750000000000001</v>
      </c>
      <c r="AB329" s="5" t="s">
        <v>10</v>
      </c>
      <c r="AC329" s="5">
        <v>1.5960000000000001</v>
      </c>
      <c r="AD329" s="5">
        <v>0.08</v>
      </c>
      <c r="AE329" s="5">
        <v>0</v>
      </c>
      <c r="AF329" s="5">
        <v>0.84199999999999997</v>
      </c>
      <c r="AG329" s="5">
        <v>0.53500000000000003</v>
      </c>
      <c r="AH329" s="5" t="s">
        <v>10</v>
      </c>
      <c r="AI329" s="5">
        <v>8</v>
      </c>
      <c r="AJ329" s="5" t="s">
        <v>10</v>
      </c>
      <c r="AK329" s="5">
        <f t="shared" si="15"/>
        <v>53.683148335015133</v>
      </c>
      <c r="AL329" s="5">
        <f t="shared" si="16"/>
        <v>28.32156071308442</v>
      </c>
      <c r="AM329" s="5">
        <f t="shared" si="17"/>
        <v>17.995290951900444</v>
      </c>
    </row>
    <row r="330" spans="1:39" ht="15.75">
      <c r="A330" s="7" t="s">
        <v>3</v>
      </c>
      <c r="B330" s="7" t="s">
        <v>37</v>
      </c>
      <c r="C330" s="7">
        <v>83</v>
      </c>
      <c r="D330" s="7">
        <v>1246</v>
      </c>
      <c r="E330" s="5">
        <v>38.049999999999997</v>
      </c>
      <c r="F330" s="5" t="s">
        <v>10</v>
      </c>
      <c r="G330" s="5">
        <v>21.68</v>
      </c>
      <c r="H330" s="5" t="s">
        <v>10</v>
      </c>
      <c r="I330" s="5">
        <v>25.32</v>
      </c>
      <c r="J330" s="5">
        <v>0.28000000000000003</v>
      </c>
      <c r="K330" s="5">
        <v>7.49</v>
      </c>
      <c r="L330" s="5">
        <v>6.34</v>
      </c>
      <c r="M330" s="4" t="s">
        <v>10</v>
      </c>
      <c r="N330" s="5">
        <v>99.16</v>
      </c>
      <c r="O330" s="5">
        <v>2.9689999999999999</v>
      </c>
      <c r="P330" s="5" t="s">
        <v>10</v>
      </c>
      <c r="Q330" s="5">
        <v>1.994</v>
      </c>
      <c r="R330" s="5" t="s">
        <v>10</v>
      </c>
      <c r="S330" s="5">
        <v>1.6519999999999999</v>
      </c>
      <c r="T330" s="5">
        <v>1.9E-2</v>
      </c>
      <c r="U330" s="5">
        <v>0.871</v>
      </c>
      <c r="V330" s="5">
        <v>0.53</v>
      </c>
      <c r="W330" s="5" t="s">
        <v>10</v>
      </c>
      <c r="X330" s="5">
        <v>8.0340000000000007</v>
      </c>
      <c r="Y330" s="5">
        <v>2.956</v>
      </c>
      <c r="Z330" s="5" t="s">
        <v>10</v>
      </c>
      <c r="AA330" s="5">
        <v>1.9850000000000001</v>
      </c>
      <c r="AB330" s="5" t="s">
        <v>10</v>
      </c>
      <c r="AC330" s="5">
        <v>1.542</v>
      </c>
      <c r="AD330" s="5">
        <v>0.10299999999999999</v>
      </c>
      <c r="AE330" s="5">
        <v>1.7999999999999999E-2</v>
      </c>
      <c r="AF330" s="5">
        <v>0.86699999999999999</v>
      </c>
      <c r="AG330" s="5">
        <v>0.52800000000000002</v>
      </c>
      <c r="AH330" s="5" t="s">
        <v>10</v>
      </c>
      <c r="AI330" s="5">
        <v>8</v>
      </c>
      <c r="AJ330" s="5" t="s">
        <v>10</v>
      </c>
      <c r="AK330" s="5">
        <f t="shared" si="15"/>
        <v>52.791878172588838</v>
      </c>
      <c r="AL330" s="5">
        <f t="shared" si="16"/>
        <v>29.340101522842637</v>
      </c>
      <c r="AM330" s="5">
        <f t="shared" si="17"/>
        <v>17.868020304568518</v>
      </c>
    </row>
    <row r="331" spans="1:39" ht="15.75">
      <c r="A331" s="7" t="s">
        <v>3</v>
      </c>
      <c r="B331" s="7" t="s">
        <v>37</v>
      </c>
      <c r="C331" s="7">
        <v>83</v>
      </c>
      <c r="D331" s="7">
        <v>1247</v>
      </c>
      <c r="E331" s="5">
        <v>37.83</v>
      </c>
      <c r="F331" s="5" t="s">
        <v>10</v>
      </c>
      <c r="G331" s="5">
        <v>21.58</v>
      </c>
      <c r="H331" s="5" t="s">
        <v>10</v>
      </c>
      <c r="I331" s="5">
        <v>25.35</v>
      </c>
      <c r="J331" s="5" t="s">
        <v>10</v>
      </c>
      <c r="K331" s="5">
        <v>7.41</v>
      </c>
      <c r="L331" s="5">
        <v>6.55</v>
      </c>
      <c r="M331" s="4" t="s">
        <v>10</v>
      </c>
      <c r="N331" s="5">
        <v>98.72</v>
      </c>
      <c r="O331" s="5">
        <v>2.9660000000000002</v>
      </c>
      <c r="P331" s="5" t="s">
        <v>10</v>
      </c>
      <c r="Q331" s="5">
        <v>1.994</v>
      </c>
      <c r="R331" s="5" t="s">
        <v>10</v>
      </c>
      <c r="S331" s="5">
        <v>1.6619999999999999</v>
      </c>
      <c r="T331" s="5" t="s">
        <v>10</v>
      </c>
      <c r="U331" s="5">
        <v>0.86599999999999999</v>
      </c>
      <c r="V331" s="5">
        <v>0.55000000000000004</v>
      </c>
      <c r="W331" s="5" t="s">
        <v>10</v>
      </c>
      <c r="X331" s="5">
        <v>8.0370000000000008</v>
      </c>
      <c r="Y331" s="5">
        <v>2.952</v>
      </c>
      <c r="Z331" s="5" t="s">
        <v>10</v>
      </c>
      <c r="AA331" s="5">
        <v>1.9850000000000001</v>
      </c>
      <c r="AB331" s="5" t="s">
        <v>10</v>
      </c>
      <c r="AC331" s="5">
        <v>1.542</v>
      </c>
      <c r="AD331" s="5">
        <v>0.112</v>
      </c>
      <c r="AE331" s="5">
        <v>0</v>
      </c>
      <c r="AF331" s="5">
        <v>0.86199999999999999</v>
      </c>
      <c r="AG331" s="5">
        <v>0.54800000000000004</v>
      </c>
      <c r="AH331" s="5" t="s">
        <v>10</v>
      </c>
      <c r="AI331" s="5">
        <v>8</v>
      </c>
      <c r="AJ331" s="5" t="s">
        <v>10</v>
      </c>
      <c r="AK331" s="5">
        <f t="shared" si="15"/>
        <v>52.235772357723576</v>
      </c>
      <c r="AL331" s="5">
        <f t="shared" si="16"/>
        <v>29.200542005420054</v>
      </c>
      <c r="AM331" s="5">
        <f t="shared" si="17"/>
        <v>18.563685636856377</v>
      </c>
    </row>
    <row r="332" spans="1:39" ht="15.75">
      <c r="A332" s="7" t="s">
        <v>3</v>
      </c>
      <c r="B332" s="7" t="s">
        <v>37</v>
      </c>
      <c r="C332" s="7">
        <v>83</v>
      </c>
      <c r="D332" s="7">
        <v>1248</v>
      </c>
      <c r="E332" s="5">
        <v>38.43</v>
      </c>
      <c r="F332" s="5" t="s">
        <v>10</v>
      </c>
      <c r="G332" s="5">
        <v>21.52</v>
      </c>
      <c r="H332" s="5" t="s">
        <v>10</v>
      </c>
      <c r="I332" s="5">
        <v>25.4</v>
      </c>
      <c r="J332" s="5">
        <v>0.33</v>
      </c>
      <c r="K332" s="5">
        <v>7.39</v>
      </c>
      <c r="L332" s="5">
        <v>6.63</v>
      </c>
      <c r="M332" s="4" t="s">
        <v>10</v>
      </c>
      <c r="N332" s="5">
        <v>99.7</v>
      </c>
      <c r="O332" s="5">
        <v>2.984</v>
      </c>
      <c r="P332" s="5" t="s">
        <v>10</v>
      </c>
      <c r="Q332" s="5">
        <v>1.9690000000000001</v>
      </c>
      <c r="R332" s="5" t="s">
        <v>10</v>
      </c>
      <c r="S332" s="5">
        <v>1.649</v>
      </c>
      <c r="T332" s="5">
        <v>2.1999999999999999E-2</v>
      </c>
      <c r="U332" s="5">
        <v>0.85499999999999998</v>
      </c>
      <c r="V332" s="5">
        <v>0.55200000000000005</v>
      </c>
      <c r="W332" s="5" t="s">
        <v>10</v>
      </c>
      <c r="X332" s="5">
        <v>8.0310000000000006</v>
      </c>
      <c r="Y332" s="5">
        <v>2.972</v>
      </c>
      <c r="Z332" s="5" t="s">
        <v>10</v>
      </c>
      <c r="AA332" s="5">
        <v>1.962</v>
      </c>
      <c r="AB332" s="5" t="s">
        <v>10</v>
      </c>
      <c r="AC332" s="5">
        <v>1.5489999999999999</v>
      </c>
      <c r="AD332" s="5">
        <v>9.4E-2</v>
      </c>
      <c r="AE332" s="5">
        <v>2.1999999999999999E-2</v>
      </c>
      <c r="AF332" s="5">
        <v>0.85199999999999998</v>
      </c>
      <c r="AG332" s="5">
        <v>0.54900000000000004</v>
      </c>
      <c r="AH332" s="5" t="s">
        <v>10</v>
      </c>
      <c r="AI332" s="5">
        <v>8</v>
      </c>
      <c r="AJ332" s="5" t="s">
        <v>10</v>
      </c>
      <c r="AK332" s="5">
        <f t="shared" si="15"/>
        <v>52.860026917900406</v>
      </c>
      <c r="AL332" s="5">
        <f t="shared" si="16"/>
        <v>28.667563930013458</v>
      </c>
      <c r="AM332" s="5">
        <f t="shared" si="17"/>
        <v>18.472409152086129</v>
      </c>
    </row>
    <row r="333" spans="1:39" ht="15.75">
      <c r="A333" s="7" t="s">
        <v>3</v>
      </c>
      <c r="B333" s="7" t="s">
        <v>37</v>
      </c>
      <c r="C333" s="7">
        <v>83</v>
      </c>
      <c r="D333" s="7">
        <v>1249</v>
      </c>
      <c r="E333" s="5">
        <v>37.83</v>
      </c>
      <c r="F333" s="5" t="s">
        <v>10</v>
      </c>
      <c r="G333" s="5">
        <v>22.04</v>
      </c>
      <c r="H333" s="5" t="s">
        <v>10</v>
      </c>
      <c r="I333" s="5">
        <v>25.36</v>
      </c>
      <c r="J333" s="5" t="s">
        <v>10</v>
      </c>
      <c r="K333" s="5">
        <v>7.18</v>
      </c>
      <c r="L333" s="5">
        <v>6.43</v>
      </c>
      <c r="M333" s="4" t="s">
        <v>10</v>
      </c>
      <c r="N333" s="5">
        <v>98.84</v>
      </c>
      <c r="O333" s="5">
        <v>2.9590000000000001</v>
      </c>
      <c r="P333" s="5" t="s">
        <v>10</v>
      </c>
      <c r="Q333" s="5">
        <v>2.032</v>
      </c>
      <c r="R333" s="5" t="s">
        <v>10</v>
      </c>
      <c r="S333" s="5">
        <v>1.659</v>
      </c>
      <c r="T333" s="5" t="s">
        <v>10</v>
      </c>
      <c r="U333" s="5">
        <v>0.83699999999999997</v>
      </c>
      <c r="V333" s="5">
        <v>0.53900000000000003</v>
      </c>
      <c r="W333" s="5" t="s">
        <v>10</v>
      </c>
      <c r="X333" s="5">
        <v>8.0250000000000004</v>
      </c>
      <c r="Y333" s="5">
        <v>2.9489999999999998</v>
      </c>
      <c r="Z333" s="5" t="s">
        <v>10</v>
      </c>
      <c r="AA333" s="5">
        <v>2.0249999999999999</v>
      </c>
      <c r="AB333" s="5" t="s">
        <v>10</v>
      </c>
      <c r="AC333" s="5">
        <v>1.5780000000000001</v>
      </c>
      <c r="AD333" s="5">
        <v>7.5999999999999998E-2</v>
      </c>
      <c r="AE333" s="5">
        <v>0</v>
      </c>
      <c r="AF333" s="5">
        <v>0.83499999999999996</v>
      </c>
      <c r="AG333" s="5">
        <v>0.53700000000000003</v>
      </c>
      <c r="AH333" s="5" t="s">
        <v>10</v>
      </c>
      <c r="AI333" s="5">
        <v>8</v>
      </c>
      <c r="AJ333" s="5" t="s">
        <v>10</v>
      </c>
      <c r="AK333" s="5">
        <f t="shared" si="15"/>
        <v>53.491525423728817</v>
      </c>
      <c r="AL333" s="5">
        <f t="shared" si="16"/>
        <v>28.305084745762709</v>
      </c>
      <c r="AM333" s="5">
        <f t="shared" si="17"/>
        <v>18.20338983050847</v>
      </c>
    </row>
    <row r="334" spans="1:39" ht="15.75">
      <c r="A334" s="7" t="s">
        <v>3</v>
      </c>
      <c r="B334" s="7" t="s">
        <v>37</v>
      </c>
      <c r="C334" s="7">
        <v>83</v>
      </c>
      <c r="D334" s="7">
        <v>1251</v>
      </c>
      <c r="E334" s="5">
        <v>37.93</v>
      </c>
      <c r="F334" s="5" t="s">
        <v>10</v>
      </c>
      <c r="G334" s="5">
        <v>21.61</v>
      </c>
      <c r="H334" s="5" t="s">
        <v>10</v>
      </c>
      <c r="I334" s="5">
        <v>25.24</v>
      </c>
      <c r="J334" s="5" t="s">
        <v>10</v>
      </c>
      <c r="K334" s="5">
        <v>7.26</v>
      </c>
      <c r="L334" s="5">
        <v>6.33</v>
      </c>
      <c r="M334" s="4" t="s">
        <v>10</v>
      </c>
      <c r="N334" s="5">
        <v>98.37</v>
      </c>
      <c r="O334" s="5">
        <v>2.9790000000000001</v>
      </c>
      <c r="P334" s="5" t="s">
        <v>10</v>
      </c>
      <c r="Q334" s="5">
        <v>2</v>
      </c>
      <c r="R334" s="5" t="s">
        <v>10</v>
      </c>
      <c r="S334" s="5">
        <v>1.6579999999999999</v>
      </c>
      <c r="T334" s="5" t="s">
        <v>10</v>
      </c>
      <c r="U334" s="5">
        <v>0.85</v>
      </c>
      <c r="V334" s="5">
        <v>0.53300000000000003</v>
      </c>
      <c r="W334" s="5" t="s">
        <v>10</v>
      </c>
      <c r="X334" s="5">
        <v>8.0210000000000008</v>
      </c>
      <c r="Y334" s="5">
        <v>2.972</v>
      </c>
      <c r="Z334" s="5" t="s">
        <v>10</v>
      </c>
      <c r="AA334" s="5">
        <v>1.9950000000000001</v>
      </c>
      <c r="AB334" s="5" t="s">
        <v>10</v>
      </c>
      <c r="AC334" s="5">
        <v>1.5920000000000001</v>
      </c>
      <c r="AD334" s="5">
        <v>6.0999999999999999E-2</v>
      </c>
      <c r="AE334" s="5">
        <v>0</v>
      </c>
      <c r="AF334" s="5">
        <v>0.84799999999999998</v>
      </c>
      <c r="AG334" s="5">
        <v>0.53100000000000003</v>
      </c>
      <c r="AH334" s="5" t="s">
        <v>10</v>
      </c>
      <c r="AI334" s="5">
        <v>8</v>
      </c>
      <c r="AJ334" s="5" t="s">
        <v>10</v>
      </c>
      <c r="AK334" s="5">
        <f t="shared" si="15"/>
        <v>53.584651632446992</v>
      </c>
      <c r="AL334" s="5">
        <f t="shared" si="16"/>
        <v>28.542578256479302</v>
      </c>
      <c r="AM334" s="5">
        <f t="shared" si="17"/>
        <v>17.872770111073706</v>
      </c>
    </row>
    <row r="335" spans="1:39" ht="15.75">
      <c r="A335" s="7" t="s">
        <v>3</v>
      </c>
      <c r="B335" s="7" t="s">
        <v>37</v>
      </c>
      <c r="C335" s="7">
        <v>83</v>
      </c>
      <c r="D335" s="7">
        <v>1252</v>
      </c>
      <c r="E335" s="5">
        <v>37.950000000000003</v>
      </c>
      <c r="F335" s="5" t="s">
        <v>10</v>
      </c>
      <c r="G335" s="5">
        <v>21.78</v>
      </c>
      <c r="H335" s="5" t="s">
        <v>10</v>
      </c>
      <c r="I335" s="5">
        <v>25.51</v>
      </c>
      <c r="J335" s="5">
        <v>0.26</v>
      </c>
      <c r="K335" s="5">
        <v>7</v>
      </c>
      <c r="L335" s="5">
        <v>6.25</v>
      </c>
      <c r="M335" s="4" t="s">
        <v>10</v>
      </c>
      <c r="N335" s="5">
        <v>98.75</v>
      </c>
      <c r="O335" s="5">
        <v>2.9750000000000001</v>
      </c>
      <c r="P335" s="5" t="s">
        <v>10</v>
      </c>
      <c r="Q335" s="5">
        <v>2.012</v>
      </c>
      <c r="R335" s="5" t="s">
        <v>10</v>
      </c>
      <c r="S335" s="5">
        <v>1.6719999999999999</v>
      </c>
      <c r="T335" s="5">
        <v>1.7000000000000001E-2</v>
      </c>
      <c r="U335" s="5">
        <v>0.81799999999999995</v>
      </c>
      <c r="V335" s="5">
        <v>0.52500000000000002</v>
      </c>
      <c r="W335" s="5" t="s">
        <v>10</v>
      </c>
      <c r="X335" s="5">
        <v>8.0190000000000001</v>
      </c>
      <c r="Y335" s="5">
        <v>2.968</v>
      </c>
      <c r="Z335" s="5" t="s">
        <v>10</v>
      </c>
      <c r="AA335" s="5">
        <v>2.0070000000000001</v>
      </c>
      <c r="AB335" s="5" t="s">
        <v>10</v>
      </c>
      <c r="AC335" s="5">
        <v>1.611</v>
      </c>
      <c r="AD335" s="5">
        <v>5.8000000000000003E-2</v>
      </c>
      <c r="AE335" s="5">
        <v>1.7000000000000001E-2</v>
      </c>
      <c r="AF335" s="5">
        <v>0.81599999999999995</v>
      </c>
      <c r="AG335" s="5">
        <v>0.52400000000000002</v>
      </c>
      <c r="AH335" s="5" t="s">
        <v>10</v>
      </c>
      <c r="AI335" s="5">
        <v>8</v>
      </c>
      <c r="AJ335" s="5" t="s">
        <v>10</v>
      </c>
      <c r="AK335" s="5">
        <f t="shared" si="15"/>
        <v>54.851752021563335</v>
      </c>
      <c r="AL335" s="5">
        <f t="shared" si="16"/>
        <v>27.493261455525602</v>
      </c>
      <c r="AM335" s="5">
        <f t="shared" si="17"/>
        <v>17.654986522911059</v>
      </c>
    </row>
    <row r="336" spans="1:39" ht="15.75">
      <c r="A336" s="7" t="s">
        <v>3</v>
      </c>
      <c r="B336" s="7" t="s">
        <v>37</v>
      </c>
      <c r="C336" s="7">
        <v>83</v>
      </c>
      <c r="D336" s="7">
        <v>1253</v>
      </c>
      <c r="E336" s="5">
        <v>38.03</v>
      </c>
      <c r="F336" s="5" t="s">
        <v>10</v>
      </c>
      <c r="G336" s="5">
        <v>21.35</v>
      </c>
      <c r="H336" s="5" t="s">
        <v>10</v>
      </c>
      <c r="I336" s="5">
        <v>25.83</v>
      </c>
      <c r="J336" s="5" t="s">
        <v>10</v>
      </c>
      <c r="K336" s="5">
        <v>7.07</v>
      </c>
      <c r="L336" s="5">
        <v>6.36</v>
      </c>
      <c r="M336" s="4" t="s">
        <v>10</v>
      </c>
      <c r="N336" s="5">
        <v>98.64</v>
      </c>
      <c r="O336" s="5">
        <v>2.9870000000000001</v>
      </c>
      <c r="P336" s="5" t="s">
        <v>10</v>
      </c>
      <c r="Q336" s="5">
        <v>1.9770000000000001</v>
      </c>
      <c r="R336" s="5" t="s">
        <v>10</v>
      </c>
      <c r="S336" s="5">
        <v>1.6970000000000001</v>
      </c>
      <c r="T336" s="5" t="s">
        <v>10</v>
      </c>
      <c r="U336" s="5">
        <v>0.82799999999999996</v>
      </c>
      <c r="V336" s="5">
        <v>0.53500000000000003</v>
      </c>
      <c r="W336" s="5" t="s">
        <v>10</v>
      </c>
      <c r="X336" s="5">
        <v>8.0239999999999991</v>
      </c>
      <c r="Y336" s="5">
        <v>2.9780000000000002</v>
      </c>
      <c r="Z336" s="5" t="s">
        <v>10</v>
      </c>
      <c r="AA336" s="5">
        <v>1.9710000000000001</v>
      </c>
      <c r="AB336" s="5" t="s">
        <v>10</v>
      </c>
      <c r="AC336" s="5">
        <v>1.619</v>
      </c>
      <c r="AD336" s="5">
        <v>7.2999999999999995E-2</v>
      </c>
      <c r="AE336" s="5">
        <v>0</v>
      </c>
      <c r="AF336" s="5">
        <v>0.82499999999999996</v>
      </c>
      <c r="AG336" s="5">
        <v>0.53400000000000003</v>
      </c>
      <c r="AH336" s="5" t="s">
        <v>10</v>
      </c>
      <c r="AI336" s="5">
        <v>8</v>
      </c>
      <c r="AJ336" s="5" t="s">
        <v>10</v>
      </c>
      <c r="AK336" s="5">
        <f t="shared" si="15"/>
        <v>54.36534586971122</v>
      </c>
      <c r="AL336" s="5">
        <f t="shared" si="16"/>
        <v>27.703156480859636</v>
      </c>
      <c r="AM336" s="5">
        <f t="shared" si="17"/>
        <v>17.931497649429147</v>
      </c>
    </row>
    <row r="337" spans="1:39" ht="15.75">
      <c r="A337" s="7" t="s">
        <v>3</v>
      </c>
      <c r="B337" s="7" t="s">
        <v>37</v>
      </c>
      <c r="C337" s="7">
        <v>83</v>
      </c>
      <c r="D337" s="7">
        <v>1254</v>
      </c>
      <c r="E337" s="5">
        <v>37.53</v>
      </c>
      <c r="F337" s="5" t="s">
        <v>10</v>
      </c>
      <c r="G337" s="5">
        <v>21.31</v>
      </c>
      <c r="H337" s="5" t="s">
        <v>10</v>
      </c>
      <c r="I337" s="5">
        <v>25.09</v>
      </c>
      <c r="J337" s="5">
        <v>0.32</v>
      </c>
      <c r="K337" s="5">
        <v>7.21</v>
      </c>
      <c r="L337" s="5">
        <v>6.45</v>
      </c>
      <c r="M337" s="4" t="s">
        <v>10</v>
      </c>
      <c r="N337" s="5">
        <v>97.91</v>
      </c>
      <c r="O337" s="5">
        <v>2.97</v>
      </c>
      <c r="P337" s="5" t="s">
        <v>10</v>
      </c>
      <c r="Q337" s="5">
        <v>1.9870000000000001</v>
      </c>
      <c r="R337" s="5" t="s">
        <v>10</v>
      </c>
      <c r="S337" s="5">
        <v>1.66</v>
      </c>
      <c r="T337" s="5">
        <v>2.1000000000000001E-2</v>
      </c>
      <c r="U337" s="5">
        <v>0.85099999999999998</v>
      </c>
      <c r="V337" s="5">
        <v>0.54700000000000004</v>
      </c>
      <c r="W337" s="5" t="s">
        <v>10</v>
      </c>
      <c r="X337" s="5">
        <v>8.0359999999999996</v>
      </c>
      <c r="Y337" s="5">
        <v>2.956</v>
      </c>
      <c r="Z337" s="5" t="s">
        <v>10</v>
      </c>
      <c r="AA337" s="5">
        <v>1.978</v>
      </c>
      <c r="AB337" s="5" t="s">
        <v>10</v>
      </c>
      <c r="AC337" s="5">
        <v>1.544</v>
      </c>
      <c r="AD337" s="5">
        <v>0.109</v>
      </c>
      <c r="AE337" s="5">
        <v>2.1000000000000001E-2</v>
      </c>
      <c r="AF337" s="5">
        <v>0.84699999999999998</v>
      </c>
      <c r="AG337" s="5">
        <v>0.54400000000000004</v>
      </c>
      <c r="AH337" s="5" t="s">
        <v>10</v>
      </c>
      <c r="AI337" s="5">
        <v>8</v>
      </c>
      <c r="AJ337" s="5" t="s">
        <v>10</v>
      </c>
      <c r="AK337" s="5">
        <f t="shared" si="15"/>
        <v>52.943166441136668</v>
      </c>
      <c r="AL337" s="5">
        <f t="shared" si="16"/>
        <v>28.653585926928283</v>
      </c>
      <c r="AM337" s="5">
        <f t="shared" si="17"/>
        <v>18.403247631935045</v>
      </c>
    </row>
    <row r="338" spans="1:39" ht="15.75">
      <c r="A338" s="7" t="s">
        <v>3</v>
      </c>
      <c r="B338" s="7" t="s">
        <v>37</v>
      </c>
      <c r="C338" s="7">
        <v>83</v>
      </c>
      <c r="D338" s="7">
        <v>1255</v>
      </c>
      <c r="E338" s="5">
        <v>37.85</v>
      </c>
      <c r="F338" s="5" t="s">
        <v>10</v>
      </c>
      <c r="G338" s="5">
        <v>21.38</v>
      </c>
      <c r="H338" s="5" t="s">
        <v>10</v>
      </c>
      <c r="I338" s="5">
        <v>25.4</v>
      </c>
      <c r="J338" s="5">
        <v>0.3</v>
      </c>
      <c r="K338" s="5">
        <v>7.38</v>
      </c>
      <c r="L338" s="5">
        <v>6.07</v>
      </c>
      <c r="M338" s="4" t="s">
        <v>10</v>
      </c>
      <c r="N338" s="5">
        <v>98.38</v>
      </c>
      <c r="O338" s="5">
        <v>2.9780000000000002</v>
      </c>
      <c r="P338" s="5" t="s">
        <v>10</v>
      </c>
      <c r="Q338" s="5">
        <v>1.9830000000000001</v>
      </c>
      <c r="R338" s="5" t="s">
        <v>10</v>
      </c>
      <c r="S338" s="5">
        <v>1.6719999999999999</v>
      </c>
      <c r="T338" s="5">
        <v>0.02</v>
      </c>
      <c r="U338" s="5">
        <v>0.86599999999999999</v>
      </c>
      <c r="V338" s="5">
        <v>0.51200000000000001</v>
      </c>
      <c r="W338" s="5" t="s">
        <v>10</v>
      </c>
      <c r="X338" s="5">
        <v>8.0299999999999994</v>
      </c>
      <c r="Y338" s="5">
        <v>2.9670000000000001</v>
      </c>
      <c r="Z338" s="5" t="s">
        <v>10</v>
      </c>
      <c r="AA338" s="5">
        <v>1.9750000000000001</v>
      </c>
      <c r="AB338" s="5" t="s">
        <v>10</v>
      </c>
      <c r="AC338" s="5">
        <v>1.575</v>
      </c>
      <c r="AD338" s="5">
        <v>0.09</v>
      </c>
      <c r="AE338" s="5">
        <v>0.02</v>
      </c>
      <c r="AF338" s="5">
        <v>0.86199999999999999</v>
      </c>
      <c r="AG338" s="5">
        <v>0.51</v>
      </c>
      <c r="AH338" s="5" t="s">
        <v>10</v>
      </c>
      <c r="AI338" s="5">
        <v>8</v>
      </c>
      <c r="AJ338" s="5" t="s">
        <v>10</v>
      </c>
      <c r="AK338" s="5">
        <f t="shared" si="15"/>
        <v>53.758004718570952</v>
      </c>
      <c r="AL338" s="5">
        <f t="shared" si="16"/>
        <v>29.052915402763734</v>
      </c>
      <c r="AM338" s="5">
        <f t="shared" si="17"/>
        <v>17.189079878665311</v>
      </c>
    </row>
    <row r="339" spans="1:39" ht="15.75">
      <c r="A339" s="7" t="s">
        <v>3</v>
      </c>
      <c r="B339" s="7" t="s">
        <v>37</v>
      </c>
      <c r="C339" s="7">
        <v>83</v>
      </c>
      <c r="D339" s="7">
        <v>1256</v>
      </c>
      <c r="E339" s="5">
        <v>37.46</v>
      </c>
      <c r="F339" s="5" t="s">
        <v>10</v>
      </c>
      <c r="G339" s="5">
        <v>21.49</v>
      </c>
      <c r="H339" s="5" t="s">
        <v>10</v>
      </c>
      <c r="I339" s="5">
        <v>24.64</v>
      </c>
      <c r="J339" s="5">
        <v>0.28000000000000003</v>
      </c>
      <c r="K339" s="5">
        <v>7.2</v>
      </c>
      <c r="L339" s="5">
        <v>6.39</v>
      </c>
      <c r="M339" s="4" t="s">
        <v>10</v>
      </c>
      <c r="N339" s="5">
        <v>97.46</v>
      </c>
      <c r="O339" s="5">
        <v>2.97</v>
      </c>
      <c r="P339" s="5" t="s">
        <v>10</v>
      </c>
      <c r="Q339" s="5">
        <v>2.008</v>
      </c>
      <c r="R339" s="5" t="s">
        <v>10</v>
      </c>
      <c r="S339" s="5">
        <v>1.6339999999999999</v>
      </c>
      <c r="T339" s="5">
        <v>1.9E-2</v>
      </c>
      <c r="U339" s="5">
        <v>0.85099999999999998</v>
      </c>
      <c r="V339" s="5">
        <v>0.54300000000000004</v>
      </c>
      <c r="W339" s="5" t="s">
        <v>10</v>
      </c>
      <c r="X339" s="5">
        <v>8.0250000000000004</v>
      </c>
      <c r="Y339" s="5">
        <v>2.9609999999999999</v>
      </c>
      <c r="Z339" s="5" t="s">
        <v>10</v>
      </c>
      <c r="AA339" s="5">
        <v>2.0019999999999998</v>
      </c>
      <c r="AB339" s="5" t="s">
        <v>10</v>
      </c>
      <c r="AC339" s="5">
        <v>1.5529999999999999</v>
      </c>
      <c r="AD339" s="5">
        <v>7.5999999999999998E-2</v>
      </c>
      <c r="AE339" s="5">
        <v>1.9E-2</v>
      </c>
      <c r="AF339" s="5">
        <v>0.84799999999999998</v>
      </c>
      <c r="AG339" s="5">
        <v>0.54100000000000004</v>
      </c>
      <c r="AH339" s="5" t="s">
        <v>10</v>
      </c>
      <c r="AI339" s="5">
        <v>8</v>
      </c>
      <c r="AJ339" s="5" t="s">
        <v>10</v>
      </c>
      <c r="AK339" s="5">
        <f t="shared" si="15"/>
        <v>53.090172239108405</v>
      </c>
      <c r="AL339" s="5">
        <f t="shared" si="16"/>
        <v>28.638973319824384</v>
      </c>
      <c r="AM339" s="5">
        <f t="shared" si="17"/>
        <v>18.270854441067215</v>
      </c>
    </row>
    <row r="340" spans="1:39" ht="15.75">
      <c r="A340" s="7" t="s">
        <v>3</v>
      </c>
      <c r="B340" s="7" t="s">
        <v>37</v>
      </c>
      <c r="C340" s="7">
        <v>83</v>
      </c>
      <c r="D340" s="7">
        <v>1257</v>
      </c>
      <c r="E340" s="5">
        <v>37.32</v>
      </c>
      <c r="F340" s="5" t="s">
        <v>10</v>
      </c>
      <c r="G340" s="5">
        <v>20.98</v>
      </c>
      <c r="H340" s="5" t="s">
        <v>10</v>
      </c>
      <c r="I340" s="5">
        <v>23.44</v>
      </c>
      <c r="J340" s="5" t="s">
        <v>10</v>
      </c>
      <c r="K340" s="5">
        <v>7.37</v>
      </c>
      <c r="L340" s="5">
        <v>6.75</v>
      </c>
      <c r="M340" s="4" t="s">
        <v>10</v>
      </c>
      <c r="N340" s="5">
        <v>95.86</v>
      </c>
      <c r="O340" s="5">
        <v>2.9950000000000001</v>
      </c>
      <c r="P340" s="5" t="s">
        <v>10</v>
      </c>
      <c r="Q340" s="5">
        <v>1.984</v>
      </c>
      <c r="R340" s="5" t="s">
        <v>10</v>
      </c>
      <c r="S340" s="5">
        <v>1.573</v>
      </c>
      <c r="T340" s="5" t="s">
        <v>10</v>
      </c>
      <c r="U340" s="5">
        <v>0.88200000000000001</v>
      </c>
      <c r="V340" s="5">
        <v>0.57999999999999996</v>
      </c>
      <c r="W340" s="5" t="s">
        <v>10</v>
      </c>
      <c r="X340" s="5">
        <v>8.0129999999999999</v>
      </c>
      <c r="Y340" s="5">
        <v>2.99</v>
      </c>
      <c r="Z340" s="5" t="s">
        <v>10</v>
      </c>
      <c r="AA340" s="5">
        <v>1.9810000000000001</v>
      </c>
      <c r="AB340" s="5" t="s">
        <v>10</v>
      </c>
      <c r="AC340" s="5">
        <v>1.53</v>
      </c>
      <c r="AD340" s="5">
        <v>0.04</v>
      </c>
      <c r="AE340" s="5">
        <v>0</v>
      </c>
      <c r="AF340" s="5">
        <v>0.88</v>
      </c>
      <c r="AG340" s="5">
        <v>0.57899999999999996</v>
      </c>
      <c r="AH340" s="5" t="s">
        <v>10</v>
      </c>
      <c r="AI340" s="5">
        <v>8</v>
      </c>
      <c r="AJ340" s="5" t="s">
        <v>10</v>
      </c>
      <c r="AK340" s="5">
        <f t="shared" si="15"/>
        <v>51.187688190030109</v>
      </c>
      <c r="AL340" s="5">
        <f t="shared" si="16"/>
        <v>29.441284710605554</v>
      </c>
      <c r="AM340" s="5">
        <f t="shared" si="17"/>
        <v>19.371027099364341</v>
      </c>
    </row>
    <row r="341" spans="1:39" ht="15.75">
      <c r="A341" s="7" t="s">
        <v>3</v>
      </c>
      <c r="B341" s="7" t="s">
        <v>37</v>
      </c>
      <c r="C341" s="7">
        <v>83</v>
      </c>
      <c r="D341" s="7">
        <v>1258</v>
      </c>
      <c r="E341" s="5">
        <v>37.08</v>
      </c>
      <c r="F341" s="5" t="s">
        <v>10</v>
      </c>
      <c r="G341" s="5">
        <v>21.03</v>
      </c>
      <c r="H341" s="5" t="s">
        <v>10</v>
      </c>
      <c r="I341" s="5">
        <v>23.66</v>
      </c>
      <c r="J341" s="5" t="s">
        <v>10</v>
      </c>
      <c r="K341" s="5">
        <v>7.28</v>
      </c>
      <c r="L341" s="5">
        <v>6.78</v>
      </c>
      <c r="M341" s="4" t="s">
        <v>10</v>
      </c>
      <c r="N341" s="5">
        <v>95.83</v>
      </c>
      <c r="O341" s="5">
        <v>2.9809999999999999</v>
      </c>
      <c r="P341" s="5" t="s">
        <v>10</v>
      </c>
      <c r="Q341" s="5">
        <v>1.9930000000000001</v>
      </c>
      <c r="R341" s="5" t="s">
        <v>10</v>
      </c>
      <c r="S341" s="5">
        <v>1.591</v>
      </c>
      <c r="T341" s="5" t="s">
        <v>10</v>
      </c>
      <c r="U341" s="5">
        <v>0.873</v>
      </c>
      <c r="V341" s="5">
        <v>0.58399999999999996</v>
      </c>
      <c r="W341" s="5" t="s">
        <v>10</v>
      </c>
      <c r="X341" s="5">
        <v>8.0220000000000002</v>
      </c>
      <c r="Y341" s="5">
        <v>2.9729999999999999</v>
      </c>
      <c r="Z341" s="5" t="s">
        <v>10</v>
      </c>
      <c r="AA341" s="5">
        <v>1.9870000000000001</v>
      </c>
      <c r="AB341" s="5" t="s">
        <v>10</v>
      </c>
      <c r="AC341" s="5">
        <v>1.5209999999999999</v>
      </c>
      <c r="AD341" s="5">
        <v>6.6000000000000003E-2</v>
      </c>
      <c r="AE341" s="5">
        <v>0</v>
      </c>
      <c r="AF341" s="5">
        <v>0.87</v>
      </c>
      <c r="AG341" s="5">
        <v>0.58199999999999996</v>
      </c>
      <c r="AH341" s="5" t="s">
        <v>10</v>
      </c>
      <c r="AI341" s="5">
        <v>8</v>
      </c>
      <c r="AJ341" s="5" t="s">
        <v>10</v>
      </c>
      <c r="AK341" s="5">
        <f t="shared" si="15"/>
        <v>51.160443995963668</v>
      </c>
      <c r="AL341" s="5">
        <f t="shared" si="16"/>
        <v>29.263370332996974</v>
      </c>
      <c r="AM341" s="5">
        <f t="shared" si="17"/>
        <v>19.576185671039354</v>
      </c>
    </row>
    <row r="342" spans="1:39" ht="15.75">
      <c r="A342" s="7" t="s">
        <v>3</v>
      </c>
      <c r="B342" s="7" t="s">
        <v>37</v>
      </c>
      <c r="C342" s="7">
        <v>83</v>
      </c>
      <c r="D342" s="7">
        <v>1259</v>
      </c>
      <c r="E342" s="5">
        <v>36.61</v>
      </c>
      <c r="F342" s="5" t="s">
        <v>10</v>
      </c>
      <c r="G342" s="5">
        <v>20.99</v>
      </c>
      <c r="H342" s="5" t="s">
        <v>10</v>
      </c>
      <c r="I342" s="5">
        <v>24.01</v>
      </c>
      <c r="J342" s="5" t="s">
        <v>10</v>
      </c>
      <c r="K342" s="5">
        <v>6.78</v>
      </c>
      <c r="L342" s="5">
        <v>6.82</v>
      </c>
      <c r="M342" s="4" t="s">
        <v>10</v>
      </c>
      <c r="N342" s="5">
        <v>95.21</v>
      </c>
      <c r="O342" s="5">
        <v>2.972</v>
      </c>
      <c r="P342" s="5" t="s">
        <v>10</v>
      </c>
      <c r="Q342" s="5">
        <v>2.008</v>
      </c>
      <c r="R342" s="5" t="s">
        <v>10</v>
      </c>
      <c r="S342" s="5">
        <v>1.63</v>
      </c>
      <c r="T342" s="5" t="s">
        <v>10</v>
      </c>
      <c r="U342" s="5">
        <v>0.82099999999999995</v>
      </c>
      <c r="V342" s="5">
        <v>0.59299999999999997</v>
      </c>
      <c r="W342" s="5" t="s">
        <v>10</v>
      </c>
      <c r="X342" s="5">
        <v>8.0239999999999991</v>
      </c>
      <c r="Y342" s="5">
        <v>2.9630000000000001</v>
      </c>
      <c r="Z342" s="5" t="s">
        <v>10</v>
      </c>
      <c r="AA342" s="5">
        <v>2.0019999999999998</v>
      </c>
      <c r="AB342" s="5" t="s">
        <v>10</v>
      </c>
      <c r="AC342" s="5">
        <v>1.554</v>
      </c>
      <c r="AD342" s="5">
        <v>7.1999999999999995E-2</v>
      </c>
      <c r="AE342" s="5">
        <v>0</v>
      </c>
      <c r="AF342" s="5">
        <v>0.81799999999999995</v>
      </c>
      <c r="AG342" s="5">
        <v>0.59099999999999997</v>
      </c>
      <c r="AH342" s="5" t="s">
        <v>10</v>
      </c>
      <c r="AI342" s="5">
        <v>8</v>
      </c>
      <c r="AJ342" s="5" t="s">
        <v>10</v>
      </c>
      <c r="AK342" s="5">
        <f t="shared" si="15"/>
        <v>52.446844414444818</v>
      </c>
      <c r="AL342" s="5">
        <f t="shared" si="16"/>
        <v>27.607154910563615</v>
      </c>
      <c r="AM342" s="5">
        <f t="shared" si="17"/>
        <v>19.946000674991566</v>
      </c>
    </row>
    <row r="343" spans="1:39" ht="15.75">
      <c r="A343" s="7" t="s">
        <v>3</v>
      </c>
      <c r="B343" s="7" t="s">
        <v>37</v>
      </c>
      <c r="C343" s="7">
        <v>83</v>
      </c>
      <c r="D343" s="7">
        <v>1260</v>
      </c>
      <c r="E343" s="5">
        <v>36.770000000000003</v>
      </c>
      <c r="F343" s="5" t="s">
        <v>10</v>
      </c>
      <c r="G343" s="5">
        <v>20.87</v>
      </c>
      <c r="H343" s="5" t="s">
        <v>10</v>
      </c>
      <c r="I343" s="5">
        <v>24.91</v>
      </c>
      <c r="J343" s="5">
        <v>0.3</v>
      </c>
      <c r="K343" s="5">
        <v>6.7</v>
      </c>
      <c r="L343" s="5">
        <v>6.43</v>
      </c>
      <c r="M343" s="4" t="s">
        <v>10</v>
      </c>
      <c r="N343" s="5">
        <v>95.98</v>
      </c>
      <c r="O343" s="5">
        <v>2.9729999999999999</v>
      </c>
      <c r="P343" s="5" t="s">
        <v>10</v>
      </c>
      <c r="Q343" s="5">
        <v>1.9890000000000001</v>
      </c>
      <c r="R343" s="5" t="s">
        <v>10</v>
      </c>
      <c r="S343" s="5">
        <v>1.6850000000000001</v>
      </c>
      <c r="T343" s="5">
        <v>2.1000000000000001E-2</v>
      </c>
      <c r="U343" s="5">
        <v>0.80800000000000005</v>
      </c>
      <c r="V343" s="5">
        <v>0.55700000000000005</v>
      </c>
      <c r="W343" s="5" t="s">
        <v>10</v>
      </c>
      <c r="X343" s="5">
        <v>8.032</v>
      </c>
      <c r="Y343" s="5">
        <v>2.9609999999999999</v>
      </c>
      <c r="Z343" s="5" t="s">
        <v>10</v>
      </c>
      <c r="AA343" s="5">
        <v>1.9810000000000001</v>
      </c>
      <c r="AB343" s="5" t="s">
        <v>10</v>
      </c>
      <c r="AC343" s="5">
        <v>1.5820000000000001</v>
      </c>
      <c r="AD343" s="5">
        <v>9.6000000000000002E-2</v>
      </c>
      <c r="AE343" s="5">
        <v>0.02</v>
      </c>
      <c r="AF343" s="5">
        <v>0.80400000000000005</v>
      </c>
      <c r="AG343" s="5">
        <v>0.55500000000000005</v>
      </c>
      <c r="AH343" s="5" t="s">
        <v>10</v>
      </c>
      <c r="AI343" s="5">
        <v>8</v>
      </c>
      <c r="AJ343" s="5" t="s">
        <v>10</v>
      </c>
      <c r="AK343" s="5">
        <f t="shared" si="15"/>
        <v>54.103343465045597</v>
      </c>
      <c r="AL343" s="5">
        <f t="shared" si="16"/>
        <v>27.152988855116512</v>
      </c>
      <c r="AM343" s="5">
        <f t="shared" si="17"/>
        <v>18.743667679837898</v>
      </c>
    </row>
    <row r="344" spans="1:39" ht="15.75">
      <c r="A344" s="7" t="s">
        <v>3</v>
      </c>
      <c r="B344" s="7" t="s">
        <v>37</v>
      </c>
      <c r="C344" s="7">
        <v>83</v>
      </c>
      <c r="D344" s="7">
        <v>1261</v>
      </c>
      <c r="E344" s="5">
        <v>36.880000000000003</v>
      </c>
      <c r="F344" s="5" t="s">
        <v>10</v>
      </c>
      <c r="G344" s="5">
        <v>20.58</v>
      </c>
      <c r="H344" s="5" t="s">
        <v>10</v>
      </c>
      <c r="I344" s="5">
        <v>26.49</v>
      </c>
      <c r="J344" s="5">
        <v>0.42</v>
      </c>
      <c r="K344" s="5">
        <v>6.43</v>
      </c>
      <c r="L344" s="5">
        <v>5.46</v>
      </c>
      <c r="M344" s="4" t="s">
        <v>10</v>
      </c>
      <c r="N344" s="5">
        <v>96.26</v>
      </c>
      <c r="O344" s="5">
        <v>2.9889999999999999</v>
      </c>
      <c r="P344" s="5" t="s">
        <v>10</v>
      </c>
      <c r="Q344" s="5">
        <v>1.9650000000000001</v>
      </c>
      <c r="R344" s="5" t="s">
        <v>10</v>
      </c>
      <c r="S344" s="5">
        <v>1.7949999999999999</v>
      </c>
      <c r="T344" s="5">
        <v>2.9000000000000001E-2</v>
      </c>
      <c r="U344" s="5">
        <v>0.77700000000000002</v>
      </c>
      <c r="V344" s="5">
        <v>0.47399999999999998</v>
      </c>
      <c r="W344" s="5" t="s">
        <v>10</v>
      </c>
      <c r="X344" s="5">
        <v>8.0289999999999999</v>
      </c>
      <c r="Y344" s="5">
        <v>2.9780000000000002</v>
      </c>
      <c r="Z344" s="5" t="s">
        <v>10</v>
      </c>
      <c r="AA344" s="5">
        <v>1.958</v>
      </c>
      <c r="AB344" s="5" t="s">
        <v>10</v>
      </c>
      <c r="AC344" s="5">
        <v>1.7030000000000001</v>
      </c>
      <c r="AD344" s="5">
        <v>8.5999999999999993E-2</v>
      </c>
      <c r="AE344" s="5">
        <v>2.9000000000000001E-2</v>
      </c>
      <c r="AF344" s="5">
        <v>0.77400000000000002</v>
      </c>
      <c r="AG344" s="5">
        <v>0.47199999999999998</v>
      </c>
      <c r="AH344" s="5" t="s">
        <v>10</v>
      </c>
      <c r="AI344" s="5">
        <v>8</v>
      </c>
      <c r="AJ344" s="5" t="s">
        <v>10</v>
      </c>
      <c r="AK344" s="5">
        <f t="shared" si="15"/>
        <v>58.159838817998654</v>
      </c>
      <c r="AL344" s="5">
        <f t="shared" si="16"/>
        <v>25.990597716588315</v>
      </c>
      <c r="AM344" s="5">
        <f t="shared" si="17"/>
        <v>15.849563465413027</v>
      </c>
    </row>
    <row r="345" spans="1:39" ht="15.75">
      <c r="A345" s="7" t="s">
        <v>3</v>
      </c>
      <c r="B345" s="7" t="s">
        <v>37</v>
      </c>
      <c r="C345" s="7">
        <v>83</v>
      </c>
      <c r="D345" s="7">
        <v>1262</v>
      </c>
      <c r="E345" s="5">
        <v>36.89</v>
      </c>
      <c r="F345" s="5" t="s">
        <v>10</v>
      </c>
      <c r="G345" s="5">
        <v>20.96</v>
      </c>
      <c r="H345" s="5">
        <v>0.52</v>
      </c>
      <c r="I345" s="5">
        <v>24.37</v>
      </c>
      <c r="J345" s="5" t="s">
        <v>10</v>
      </c>
      <c r="K345" s="5">
        <v>7.15</v>
      </c>
      <c r="L345" s="5">
        <v>6.54</v>
      </c>
      <c r="M345" s="4" t="s">
        <v>10</v>
      </c>
      <c r="N345" s="5">
        <v>96.43</v>
      </c>
      <c r="O345" s="5">
        <v>2.9609999999999999</v>
      </c>
      <c r="P345" s="5" t="s">
        <v>10</v>
      </c>
      <c r="Q345" s="5">
        <v>1.9830000000000001</v>
      </c>
      <c r="R345" s="5">
        <v>3.3000000000000002E-2</v>
      </c>
      <c r="S345" s="5">
        <v>1.6359999999999999</v>
      </c>
      <c r="T345" s="5" t="s">
        <v>10</v>
      </c>
      <c r="U345" s="5">
        <v>0.85599999999999998</v>
      </c>
      <c r="V345" s="5">
        <v>0.56200000000000006</v>
      </c>
      <c r="W345" s="5" t="s">
        <v>10</v>
      </c>
      <c r="X345" s="5">
        <v>8.0310000000000006</v>
      </c>
      <c r="Y345" s="5">
        <v>2.95</v>
      </c>
      <c r="Z345" s="5" t="s">
        <v>10</v>
      </c>
      <c r="AA345" s="5">
        <v>1.9750000000000001</v>
      </c>
      <c r="AB345" s="5">
        <v>3.3000000000000002E-2</v>
      </c>
      <c r="AC345" s="5">
        <v>1.5369999999999999</v>
      </c>
      <c r="AD345" s="5">
        <v>9.2999999999999999E-2</v>
      </c>
      <c r="AE345" s="5">
        <v>0</v>
      </c>
      <c r="AF345" s="5">
        <v>0.85199999999999998</v>
      </c>
      <c r="AG345" s="5">
        <v>0.56000000000000005</v>
      </c>
      <c r="AH345" s="5" t="s">
        <v>10</v>
      </c>
      <c r="AI345" s="5">
        <v>8</v>
      </c>
      <c r="AJ345" s="5" t="s">
        <v>10</v>
      </c>
      <c r="AK345" s="5">
        <f t="shared" si="15"/>
        <v>52.11936249576128</v>
      </c>
      <c r="AL345" s="5">
        <f t="shared" si="16"/>
        <v>28.891149542217704</v>
      </c>
      <c r="AM345" s="5">
        <f t="shared" si="17"/>
        <v>18.989487962021016</v>
      </c>
    </row>
    <row r="346" spans="1:39" ht="15.75">
      <c r="A346" s="7" t="s">
        <v>3</v>
      </c>
      <c r="B346" s="7" t="s">
        <v>37</v>
      </c>
      <c r="C346" s="7">
        <v>83</v>
      </c>
      <c r="D346" s="7">
        <v>1263</v>
      </c>
      <c r="E346" s="5">
        <v>39.29</v>
      </c>
      <c r="F346" s="5" t="s">
        <v>10</v>
      </c>
      <c r="G346" s="5">
        <v>22.37</v>
      </c>
      <c r="H346" s="5" t="s">
        <v>10</v>
      </c>
      <c r="I346" s="5">
        <v>25.04</v>
      </c>
      <c r="J346" s="5">
        <v>0.35</v>
      </c>
      <c r="K346" s="5">
        <v>8.0399999999999991</v>
      </c>
      <c r="L346" s="5">
        <v>6.69</v>
      </c>
      <c r="M346" s="4" t="s">
        <v>10</v>
      </c>
      <c r="N346" s="5">
        <v>101.78</v>
      </c>
      <c r="O346" s="5">
        <v>2.9740000000000002</v>
      </c>
      <c r="P346" s="5" t="s">
        <v>10</v>
      </c>
      <c r="Q346" s="5">
        <v>1.996</v>
      </c>
      <c r="R346" s="5" t="s">
        <v>10</v>
      </c>
      <c r="S346" s="5">
        <v>1.585</v>
      </c>
      <c r="T346" s="5">
        <v>2.1999999999999999E-2</v>
      </c>
      <c r="U346" s="5">
        <v>0.90700000000000003</v>
      </c>
      <c r="V346" s="5">
        <v>0.54300000000000004</v>
      </c>
      <c r="W346" s="5" t="s">
        <v>10</v>
      </c>
      <c r="X346" s="5">
        <v>8.0280000000000005</v>
      </c>
      <c r="Y346" s="5">
        <v>2.964</v>
      </c>
      <c r="Z346" s="5" t="s">
        <v>10</v>
      </c>
      <c r="AA346" s="5">
        <v>1.9890000000000001</v>
      </c>
      <c r="AB346" s="5" t="s">
        <v>10</v>
      </c>
      <c r="AC346" s="5">
        <v>1.4970000000000001</v>
      </c>
      <c r="AD346" s="5">
        <v>8.3000000000000004E-2</v>
      </c>
      <c r="AE346" s="5">
        <v>2.1999999999999999E-2</v>
      </c>
      <c r="AF346" s="5">
        <v>0.90400000000000003</v>
      </c>
      <c r="AG346" s="5">
        <v>0.54100000000000004</v>
      </c>
      <c r="AH346" s="5" t="s">
        <v>10</v>
      </c>
      <c r="AI346" s="5">
        <v>8</v>
      </c>
      <c r="AJ346" s="5" t="s">
        <v>10</v>
      </c>
      <c r="AK346" s="5">
        <f t="shared" si="15"/>
        <v>51.248313090418364</v>
      </c>
      <c r="AL346" s="5">
        <f t="shared" si="16"/>
        <v>30.499325236167341</v>
      </c>
      <c r="AM346" s="5">
        <f t="shared" si="17"/>
        <v>18.252361673414299</v>
      </c>
    </row>
    <row r="347" spans="1:39" ht="15.75">
      <c r="A347" s="7" t="s">
        <v>3</v>
      </c>
      <c r="B347" s="7" t="s">
        <v>37</v>
      </c>
      <c r="C347" s="7">
        <v>83</v>
      </c>
      <c r="D347" s="7">
        <v>1264</v>
      </c>
      <c r="E347" s="5">
        <v>37.049999999999997</v>
      </c>
      <c r="F347" s="5" t="s">
        <v>10</v>
      </c>
      <c r="G347" s="5">
        <v>21.05</v>
      </c>
      <c r="H347" s="5" t="s">
        <v>10</v>
      </c>
      <c r="I347" s="5">
        <v>25.2</v>
      </c>
      <c r="J347" s="5" t="s">
        <v>10</v>
      </c>
      <c r="K347" s="5">
        <v>7.14</v>
      </c>
      <c r="L347" s="5">
        <v>5.98</v>
      </c>
      <c r="M347" s="4" t="s">
        <v>10</v>
      </c>
      <c r="N347" s="5">
        <v>96.42</v>
      </c>
      <c r="O347" s="5">
        <v>2.9750000000000001</v>
      </c>
      <c r="P347" s="5" t="s">
        <v>10</v>
      </c>
      <c r="Q347" s="5">
        <v>1.992</v>
      </c>
      <c r="R347" s="5" t="s">
        <v>10</v>
      </c>
      <c r="S347" s="5">
        <v>1.6919999999999999</v>
      </c>
      <c r="T347" s="5" t="s">
        <v>10</v>
      </c>
      <c r="U347" s="5">
        <v>0.85499999999999998</v>
      </c>
      <c r="V347" s="5">
        <v>0.51500000000000001</v>
      </c>
      <c r="W347" s="5" t="s">
        <v>10</v>
      </c>
      <c r="X347" s="5">
        <v>8.0289999999999999</v>
      </c>
      <c r="Y347" s="5">
        <v>2.964</v>
      </c>
      <c r="Z347" s="5" t="s">
        <v>10</v>
      </c>
      <c r="AA347" s="5">
        <v>1.9850000000000001</v>
      </c>
      <c r="AB347" s="5" t="s">
        <v>10</v>
      </c>
      <c r="AC347" s="5">
        <v>1.6</v>
      </c>
      <c r="AD347" s="5">
        <v>8.5999999999999993E-2</v>
      </c>
      <c r="AE347" s="5">
        <v>0</v>
      </c>
      <c r="AF347" s="5">
        <v>0.85199999999999998</v>
      </c>
      <c r="AG347" s="5">
        <v>0.51300000000000001</v>
      </c>
      <c r="AH347" s="5" t="s">
        <v>10</v>
      </c>
      <c r="AI347" s="5">
        <v>8</v>
      </c>
      <c r="AJ347" s="5" t="s">
        <v>10</v>
      </c>
      <c r="AK347" s="5">
        <f t="shared" si="15"/>
        <v>53.962900505902198</v>
      </c>
      <c r="AL347" s="5">
        <f t="shared" si="16"/>
        <v>28.735244519392918</v>
      </c>
      <c r="AM347" s="5">
        <f t="shared" si="17"/>
        <v>17.301854974704881</v>
      </c>
    </row>
    <row r="348" spans="1:39" ht="15.75">
      <c r="A348" s="7" t="s">
        <v>3</v>
      </c>
      <c r="B348" s="7" t="s">
        <v>37</v>
      </c>
      <c r="C348" s="7">
        <v>83</v>
      </c>
      <c r="D348" s="7">
        <v>1265</v>
      </c>
      <c r="E348" s="5">
        <v>36.47</v>
      </c>
      <c r="F348" s="5" t="s">
        <v>10</v>
      </c>
      <c r="G348" s="5">
        <v>20.94</v>
      </c>
      <c r="H348" s="5" t="s">
        <v>10</v>
      </c>
      <c r="I348" s="5">
        <v>24.81</v>
      </c>
      <c r="J348" s="5">
        <v>0.39</v>
      </c>
      <c r="K348" s="5">
        <v>6.84</v>
      </c>
      <c r="L348" s="5">
        <v>5.94</v>
      </c>
      <c r="M348" s="4" t="s">
        <v>10</v>
      </c>
      <c r="N348" s="5">
        <v>95.39</v>
      </c>
      <c r="O348" s="5">
        <v>2.9649999999999999</v>
      </c>
      <c r="P348" s="5" t="s">
        <v>10</v>
      </c>
      <c r="Q348" s="5">
        <v>2.0059999999999998</v>
      </c>
      <c r="R348" s="5" t="s">
        <v>10</v>
      </c>
      <c r="S348" s="5">
        <v>1.6870000000000001</v>
      </c>
      <c r="T348" s="5">
        <v>2.7E-2</v>
      </c>
      <c r="U348" s="5">
        <v>0.82899999999999996</v>
      </c>
      <c r="V348" s="5">
        <v>0.51700000000000002</v>
      </c>
      <c r="W348" s="5" t="s">
        <v>10</v>
      </c>
      <c r="X348" s="5">
        <v>8.032</v>
      </c>
      <c r="Y348" s="5">
        <v>2.9529999999999998</v>
      </c>
      <c r="Z348" s="5" t="s">
        <v>10</v>
      </c>
      <c r="AA348" s="5">
        <v>1.9990000000000001</v>
      </c>
      <c r="AB348" s="5" t="s">
        <v>10</v>
      </c>
      <c r="AC348" s="5">
        <v>1.585</v>
      </c>
      <c r="AD348" s="5">
        <v>9.5000000000000001E-2</v>
      </c>
      <c r="AE348" s="5">
        <v>2.7E-2</v>
      </c>
      <c r="AF348" s="5">
        <v>0.82599999999999996</v>
      </c>
      <c r="AG348" s="5">
        <v>0.51500000000000001</v>
      </c>
      <c r="AH348" s="5" t="s">
        <v>10</v>
      </c>
      <c r="AI348" s="5">
        <v>8</v>
      </c>
      <c r="AJ348" s="5" t="s">
        <v>10</v>
      </c>
      <c r="AK348" s="5">
        <f t="shared" si="15"/>
        <v>54.588554012868272</v>
      </c>
      <c r="AL348" s="5">
        <f t="shared" si="16"/>
        <v>27.971554351506946</v>
      </c>
      <c r="AM348" s="5">
        <f t="shared" si="17"/>
        <v>17.439891635624775</v>
      </c>
    </row>
    <row r="349" spans="1:39" ht="15.75">
      <c r="A349" s="7" t="s">
        <v>3</v>
      </c>
      <c r="B349" s="7" t="s">
        <v>37</v>
      </c>
      <c r="C349" s="7">
        <v>83</v>
      </c>
      <c r="D349" s="7">
        <v>1266</v>
      </c>
      <c r="E349" s="5">
        <v>36.090000000000003</v>
      </c>
      <c r="F349" s="5" t="s">
        <v>10</v>
      </c>
      <c r="G349" s="5">
        <v>20.39</v>
      </c>
      <c r="H349" s="5" t="s">
        <v>10</v>
      </c>
      <c r="I349" s="5">
        <v>24.46</v>
      </c>
      <c r="J349" s="5" t="s">
        <v>10</v>
      </c>
      <c r="K349" s="5">
        <v>6.88</v>
      </c>
      <c r="L349" s="5">
        <v>6.38</v>
      </c>
      <c r="M349" s="4" t="s">
        <v>10</v>
      </c>
      <c r="N349" s="5">
        <v>94.2</v>
      </c>
      <c r="O349" s="5">
        <v>2.9710000000000001</v>
      </c>
      <c r="P349" s="5" t="s">
        <v>10</v>
      </c>
      <c r="Q349" s="5">
        <v>1.978</v>
      </c>
      <c r="R349" s="5" t="s">
        <v>10</v>
      </c>
      <c r="S349" s="5">
        <v>1.6839999999999999</v>
      </c>
      <c r="T349" s="5" t="s">
        <v>10</v>
      </c>
      <c r="U349" s="5">
        <v>0.84399999999999997</v>
      </c>
      <c r="V349" s="5">
        <v>0.56299999999999994</v>
      </c>
      <c r="W349" s="5" t="s">
        <v>10</v>
      </c>
      <c r="X349" s="5">
        <v>8.0399999999999991</v>
      </c>
      <c r="Y349" s="5">
        <v>2.956</v>
      </c>
      <c r="Z349" s="5" t="s">
        <v>10</v>
      </c>
      <c r="AA349" s="5">
        <v>1.968</v>
      </c>
      <c r="AB349" s="5" t="s">
        <v>10</v>
      </c>
      <c r="AC349" s="5">
        <v>1.556</v>
      </c>
      <c r="AD349" s="5">
        <v>0.11899999999999999</v>
      </c>
      <c r="AE349" s="5">
        <v>0</v>
      </c>
      <c r="AF349" s="5">
        <v>0.84</v>
      </c>
      <c r="AG349" s="5">
        <v>0.56000000000000005</v>
      </c>
      <c r="AH349" s="5" t="s">
        <v>10</v>
      </c>
      <c r="AI349" s="5">
        <v>8</v>
      </c>
      <c r="AJ349" s="5" t="s">
        <v>10</v>
      </c>
      <c r="AK349" s="5">
        <f t="shared" si="15"/>
        <v>52.638700947225978</v>
      </c>
      <c r="AL349" s="5">
        <f t="shared" si="16"/>
        <v>28.416779431664413</v>
      </c>
      <c r="AM349" s="5">
        <f t="shared" si="17"/>
        <v>18.944519621109606</v>
      </c>
    </row>
    <row r="350" spans="1:39" ht="15.75">
      <c r="A350" s="7" t="s">
        <v>3</v>
      </c>
      <c r="B350" s="7" t="s">
        <v>37</v>
      </c>
      <c r="C350" s="7">
        <v>84</v>
      </c>
      <c r="D350" s="7">
        <v>1272</v>
      </c>
      <c r="E350" s="5">
        <v>37.46</v>
      </c>
      <c r="F350" s="5" t="s">
        <v>10</v>
      </c>
      <c r="G350" s="5">
        <v>21.2</v>
      </c>
      <c r="H350" s="5" t="s">
        <v>10</v>
      </c>
      <c r="I350" s="5">
        <v>24.44</v>
      </c>
      <c r="J350" s="5">
        <v>0.41</v>
      </c>
      <c r="K350" s="5">
        <v>7.72</v>
      </c>
      <c r="L350" s="5">
        <v>6.11</v>
      </c>
      <c r="M350" s="4" t="s">
        <v>10</v>
      </c>
      <c r="N350" s="5">
        <v>97.34</v>
      </c>
      <c r="O350" s="5">
        <v>2.972</v>
      </c>
      <c r="P350" s="5" t="s">
        <v>10</v>
      </c>
      <c r="Q350" s="5">
        <v>1.982</v>
      </c>
      <c r="R350" s="5" t="s">
        <v>10</v>
      </c>
      <c r="S350" s="5">
        <v>1.6220000000000001</v>
      </c>
      <c r="T350" s="5">
        <v>2.8000000000000001E-2</v>
      </c>
      <c r="U350" s="5">
        <v>0.91300000000000003</v>
      </c>
      <c r="V350" s="5">
        <v>0.51900000000000002</v>
      </c>
      <c r="W350" s="5" t="s">
        <v>10</v>
      </c>
      <c r="X350" s="5">
        <v>8.0370000000000008</v>
      </c>
      <c r="Y350" s="5">
        <v>2.9590000000000001</v>
      </c>
      <c r="Z350" s="5" t="s">
        <v>10</v>
      </c>
      <c r="AA350" s="5">
        <v>1.9730000000000001</v>
      </c>
      <c r="AB350" s="5" t="s">
        <v>10</v>
      </c>
      <c r="AC350" s="5">
        <v>1.5049999999999999</v>
      </c>
      <c r="AD350" s="5">
        <v>0.109</v>
      </c>
      <c r="AE350" s="5">
        <v>2.7E-2</v>
      </c>
      <c r="AF350" s="5">
        <v>0.90900000000000003</v>
      </c>
      <c r="AG350" s="5">
        <v>0.51700000000000002</v>
      </c>
      <c r="AH350" s="5" t="s">
        <v>10</v>
      </c>
      <c r="AI350" s="5">
        <v>8</v>
      </c>
      <c r="AJ350" s="5" t="s">
        <v>10</v>
      </c>
      <c r="AK350" s="5">
        <f t="shared" si="15"/>
        <v>51.791751183231916</v>
      </c>
      <c r="AL350" s="5">
        <f t="shared" si="16"/>
        <v>30.730223123732252</v>
      </c>
      <c r="AM350" s="5">
        <f t="shared" si="17"/>
        <v>17.478025693035832</v>
      </c>
    </row>
    <row r="351" spans="1:39" ht="15.75">
      <c r="A351" s="7" t="s">
        <v>3</v>
      </c>
      <c r="B351" s="7" t="s">
        <v>37</v>
      </c>
      <c r="C351" s="7">
        <v>84</v>
      </c>
      <c r="D351" s="7">
        <v>1273</v>
      </c>
      <c r="E351" s="5">
        <v>37.71</v>
      </c>
      <c r="F351" s="5" t="s">
        <v>10</v>
      </c>
      <c r="G351" s="5">
        <v>22.05</v>
      </c>
      <c r="H351" s="5" t="s">
        <v>10</v>
      </c>
      <c r="I351" s="5">
        <v>27.92</v>
      </c>
      <c r="J351" s="5" t="s">
        <v>10</v>
      </c>
      <c r="K351" s="5">
        <v>6.17</v>
      </c>
      <c r="L351" s="5">
        <v>5.44</v>
      </c>
      <c r="M351" s="4" t="s">
        <v>10</v>
      </c>
      <c r="N351" s="5">
        <v>99.29</v>
      </c>
      <c r="O351" s="5">
        <v>2.9620000000000002</v>
      </c>
      <c r="P351" s="5" t="s">
        <v>10</v>
      </c>
      <c r="Q351" s="5">
        <v>2.0409999999999999</v>
      </c>
      <c r="R351" s="5" t="s">
        <v>10</v>
      </c>
      <c r="S351" s="5">
        <v>1.8340000000000001</v>
      </c>
      <c r="T351" s="5" t="s">
        <v>10</v>
      </c>
      <c r="U351" s="5">
        <v>0.72199999999999998</v>
      </c>
      <c r="V351" s="5">
        <v>0.45800000000000002</v>
      </c>
      <c r="W351" s="5" t="s">
        <v>10</v>
      </c>
      <c r="X351" s="5">
        <v>8.0169999999999995</v>
      </c>
      <c r="Y351" s="5">
        <v>2.956</v>
      </c>
      <c r="Z351" s="5" t="s">
        <v>10</v>
      </c>
      <c r="AA351" s="5">
        <v>2.0369999999999999</v>
      </c>
      <c r="AB351" s="5" t="s">
        <v>10</v>
      </c>
      <c r="AC351" s="5">
        <v>1.778</v>
      </c>
      <c r="AD351" s="5">
        <v>5.1999999999999998E-2</v>
      </c>
      <c r="AE351" s="5">
        <v>0</v>
      </c>
      <c r="AF351" s="5">
        <v>0.72099999999999997</v>
      </c>
      <c r="AG351" s="5">
        <v>0.45700000000000002</v>
      </c>
      <c r="AH351" s="5" t="s">
        <v>10</v>
      </c>
      <c r="AI351" s="5">
        <v>8</v>
      </c>
      <c r="AJ351" s="5" t="s">
        <v>10</v>
      </c>
      <c r="AK351" s="5">
        <f t="shared" si="15"/>
        <v>60.148849797023004</v>
      </c>
      <c r="AL351" s="5">
        <f t="shared" si="16"/>
        <v>24.391069012178619</v>
      </c>
      <c r="AM351" s="5">
        <f t="shared" si="17"/>
        <v>15.460081190798377</v>
      </c>
    </row>
    <row r="352" spans="1:39" ht="15.75">
      <c r="A352" s="7" t="s">
        <v>3</v>
      </c>
      <c r="B352" s="7" t="s">
        <v>37</v>
      </c>
      <c r="C352" s="7">
        <v>84</v>
      </c>
      <c r="D352" s="7">
        <v>1274</v>
      </c>
      <c r="E352" s="5">
        <v>36.479999999999997</v>
      </c>
      <c r="F352" s="5" t="s">
        <v>10</v>
      </c>
      <c r="G352" s="5">
        <v>20.73</v>
      </c>
      <c r="H352" s="5" t="s">
        <v>10</v>
      </c>
      <c r="I352" s="5">
        <v>24.08</v>
      </c>
      <c r="J352" s="5" t="s">
        <v>10</v>
      </c>
      <c r="K352" s="5">
        <v>7.33</v>
      </c>
      <c r="L352" s="5">
        <v>6.22</v>
      </c>
      <c r="M352" s="4" t="s">
        <v>10</v>
      </c>
      <c r="N352" s="5">
        <v>94.84</v>
      </c>
      <c r="O352" s="5">
        <v>2.9710000000000001</v>
      </c>
      <c r="P352" s="5" t="s">
        <v>10</v>
      </c>
      <c r="Q352" s="5">
        <v>1.99</v>
      </c>
      <c r="R352" s="5" t="s">
        <v>10</v>
      </c>
      <c r="S352" s="5">
        <v>1.64</v>
      </c>
      <c r="T352" s="5" t="s">
        <v>10</v>
      </c>
      <c r="U352" s="5">
        <v>0.89</v>
      </c>
      <c r="V352" s="5">
        <v>0.54300000000000004</v>
      </c>
      <c r="W352" s="5" t="s">
        <v>10</v>
      </c>
      <c r="X352" s="5">
        <v>8.0340000000000007</v>
      </c>
      <c r="Y352" s="5">
        <v>2.9590000000000001</v>
      </c>
      <c r="Z352" s="5" t="s">
        <v>10</v>
      </c>
      <c r="AA352" s="5">
        <v>1.9810000000000001</v>
      </c>
      <c r="AB352" s="5" t="s">
        <v>10</v>
      </c>
      <c r="AC352" s="5">
        <v>1.532</v>
      </c>
      <c r="AD352" s="5">
        <v>0.10100000000000001</v>
      </c>
      <c r="AE352" s="5">
        <v>0</v>
      </c>
      <c r="AF352" s="5">
        <v>0.88600000000000001</v>
      </c>
      <c r="AG352" s="5">
        <v>0.54</v>
      </c>
      <c r="AH352" s="5" t="s">
        <v>10</v>
      </c>
      <c r="AI352" s="5">
        <v>8</v>
      </c>
      <c r="AJ352" s="5" t="s">
        <v>10</v>
      </c>
      <c r="AK352" s="5">
        <f t="shared" si="15"/>
        <v>51.791751183231916</v>
      </c>
      <c r="AL352" s="5">
        <f t="shared" si="16"/>
        <v>29.9526707234618</v>
      </c>
      <c r="AM352" s="5">
        <f t="shared" si="17"/>
        <v>18.255578093306283</v>
      </c>
    </row>
    <row r="353" spans="1:39" ht="15.75">
      <c r="A353" s="7" t="s">
        <v>3</v>
      </c>
      <c r="B353" s="7" t="s">
        <v>37</v>
      </c>
      <c r="C353" s="7">
        <v>84</v>
      </c>
      <c r="D353" s="7">
        <v>1295</v>
      </c>
      <c r="E353" s="5">
        <v>36.47</v>
      </c>
      <c r="F353" s="5" t="s">
        <v>10</v>
      </c>
      <c r="G353" s="5">
        <v>20.32</v>
      </c>
      <c r="H353" s="5" t="s">
        <v>10</v>
      </c>
      <c r="I353" s="5">
        <v>25.04</v>
      </c>
      <c r="J353" s="5" t="s">
        <v>10</v>
      </c>
      <c r="K353" s="5">
        <v>6.47</v>
      </c>
      <c r="L353" s="5">
        <v>6.74</v>
      </c>
      <c r="M353" s="4" t="s">
        <v>10</v>
      </c>
      <c r="N353" s="5">
        <v>95.04</v>
      </c>
      <c r="O353" s="5">
        <v>2.984</v>
      </c>
      <c r="P353" s="5" t="s">
        <v>10</v>
      </c>
      <c r="Q353" s="5">
        <v>1.9590000000000001</v>
      </c>
      <c r="R353" s="5" t="s">
        <v>10</v>
      </c>
      <c r="S353" s="5">
        <v>1.7130000000000001</v>
      </c>
      <c r="T353" s="5" t="s">
        <v>10</v>
      </c>
      <c r="U353" s="5">
        <v>0.78900000000000003</v>
      </c>
      <c r="V353" s="5">
        <v>0.59099999999999997</v>
      </c>
      <c r="W353" s="5" t="s">
        <v>10</v>
      </c>
      <c r="X353" s="5">
        <v>8.0359999999999996</v>
      </c>
      <c r="Y353" s="5">
        <v>2.97</v>
      </c>
      <c r="Z353" s="5" t="s">
        <v>10</v>
      </c>
      <c r="AA353" s="5">
        <v>1.95</v>
      </c>
      <c r="AB353" s="5" t="s">
        <v>10</v>
      </c>
      <c r="AC353" s="5">
        <v>1.597</v>
      </c>
      <c r="AD353" s="5">
        <v>0.109</v>
      </c>
      <c r="AE353" s="5">
        <v>0</v>
      </c>
      <c r="AF353" s="5">
        <v>0.78600000000000003</v>
      </c>
      <c r="AG353" s="5">
        <v>0.58799999999999997</v>
      </c>
      <c r="AH353" s="5" t="s">
        <v>10</v>
      </c>
      <c r="AI353" s="5">
        <v>8</v>
      </c>
      <c r="AJ353" s="5" t="s">
        <v>10</v>
      </c>
      <c r="AK353" s="5">
        <f t="shared" si="15"/>
        <v>53.752945136317734</v>
      </c>
      <c r="AL353" s="5">
        <f t="shared" si="16"/>
        <v>26.455738808481993</v>
      </c>
      <c r="AM353" s="5">
        <f t="shared" si="17"/>
        <v>19.791316055200269</v>
      </c>
    </row>
    <row r="354" spans="1:39" ht="15.75">
      <c r="A354" s="7" t="s">
        <v>3</v>
      </c>
      <c r="B354" s="7" t="s">
        <v>37</v>
      </c>
      <c r="C354" s="7">
        <v>84</v>
      </c>
      <c r="D354" s="7">
        <v>1296</v>
      </c>
      <c r="E354" s="5">
        <v>35.880000000000003</v>
      </c>
      <c r="F354" s="5" t="s">
        <v>10</v>
      </c>
      <c r="G354" s="5">
        <v>20.43</v>
      </c>
      <c r="H354" s="5" t="s">
        <v>10</v>
      </c>
      <c r="I354" s="5">
        <v>25.84</v>
      </c>
      <c r="J354" s="5">
        <v>0.4</v>
      </c>
      <c r="K354" s="5">
        <v>6.45</v>
      </c>
      <c r="L354" s="5">
        <v>5.5</v>
      </c>
      <c r="M354" s="4" t="s">
        <v>10</v>
      </c>
      <c r="N354" s="5">
        <v>94.5</v>
      </c>
      <c r="O354" s="5">
        <v>2.9630000000000001</v>
      </c>
      <c r="P354" s="5" t="s">
        <v>10</v>
      </c>
      <c r="Q354" s="5">
        <v>1.988</v>
      </c>
      <c r="R354" s="5" t="s">
        <v>10</v>
      </c>
      <c r="S354" s="5">
        <v>1.784</v>
      </c>
      <c r="T354" s="5">
        <v>2.8000000000000001E-2</v>
      </c>
      <c r="U354" s="5">
        <v>0.79400000000000004</v>
      </c>
      <c r="V354" s="5">
        <v>0.48699999999999999</v>
      </c>
      <c r="W354" s="5" t="s">
        <v>10</v>
      </c>
      <c r="X354" s="5">
        <v>8.0429999999999993</v>
      </c>
      <c r="Y354" s="5">
        <v>2.9470000000000001</v>
      </c>
      <c r="Z354" s="5" t="s">
        <v>10</v>
      </c>
      <c r="AA354" s="5">
        <v>1.9770000000000001</v>
      </c>
      <c r="AB354" s="5" t="s">
        <v>10</v>
      </c>
      <c r="AC354" s="5">
        <v>1.645</v>
      </c>
      <c r="AD354" s="5">
        <v>0.13</v>
      </c>
      <c r="AE354" s="5">
        <v>2.8000000000000001E-2</v>
      </c>
      <c r="AF354" s="5">
        <v>0.79</v>
      </c>
      <c r="AG354" s="5">
        <v>0.48399999999999999</v>
      </c>
      <c r="AH354" s="5" t="s">
        <v>10</v>
      </c>
      <c r="AI354" s="5">
        <v>8</v>
      </c>
      <c r="AJ354" s="5" t="s">
        <v>10</v>
      </c>
      <c r="AK354" s="5">
        <f t="shared" si="15"/>
        <v>56.769596199524941</v>
      </c>
      <c r="AL354" s="5">
        <f t="shared" si="16"/>
        <v>26.806922293858161</v>
      </c>
      <c r="AM354" s="5">
        <f t="shared" si="17"/>
        <v>16.423481506616895</v>
      </c>
    </row>
    <row r="355" spans="1:39" ht="15.75">
      <c r="A355" s="7" t="s">
        <v>3</v>
      </c>
      <c r="B355" s="7" t="s">
        <v>37</v>
      </c>
      <c r="C355" s="7">
        <v>85</v>
      </c>
      <c r="D355" s="7">
        <v>1303</v>
      </c>
      <c r="E355" s="5">
        <v>38.42</v>
      </c>
      <c r="F355" s="5" t="s">
        <v>10</v>
      </c>
      <c r="G355" s="5">
        <v>21.49</v>
      </c>
      <c r="H355" s="5" t="s">
        <v>10</v>
      </c>
      <c r="I355" s="5">
        <v>27.07</v>
      </c>
      <c r="J355" s="5">
        <v>0.46</v>
      </c>
      <c r="K355" s="5">
        <v>6.98</v>
      </c>
      <c r="L355" s="5">
        <v>5.21</v>
      </c>
      <c r="M355" s="4" t="s">
        <v>10</v>
      </c>
      <c r="N355" s="5">
        <v>99.63</v>
      </c>
      <c r="O355" s="5">
        <v>2.9969999999999999</v>
      </c>
      <c r="P355" s="5" t="s">
        <v>10</v>
      </c>
      <c r="Q355" s="5">
        <v>1.976</v>
      </c>
      <c r="R355" s="5" t="s">
        <v>10</v>
      </c>
      <c r="S355" s="5">
        <v>1.766</v>
      </c>
      <c r="T355" s="5">
        <v>0.03</v>
      </c>
      <c r="U355" s="5">
        <v>0.81200000000000006</v>
      </c>
      <c r="V355" s="5">
        <v>0.435</v>
      </c>
      <c r="W355" s="5" t="s">
        <v>10</v>
      </c>
      <c r="X355" s="5">
        <v>8.0150000000000006</v>
      </c>
      <c r="Y355" s="5">
        <v>2.9910000000000001</v>
      </c>
      <c r="Z355" s="5" t="s">
        <v>10</v>
      </c>
      <c r="AA355" s="5">
        <v>1.972</v>
      </c>
      <c r="AB355" s="5" t="s">
        <v>10</v>
      </c>
      <c r="AC355" s="5">
        <v>1.716</v>
      </c>
      <c r="AD355" s="5">
        <v>4.5999999999999999E-2</v>
      </c>
      <c r="AE355" s="5">
        <v>0.03</v>
      </c>
      <c r="AF355" s="5">
        <v>0.81</v>
      </c>
      <c r="AG355" s="5">
        <v>0.435</v>
      </c>
      <c r="AH355" s="5" t="s">
        <v>10</v>
      </c>
      <c r="AI355" s="5">
        <v>8</v>
      </c>
      <c r="AJ355" s="5" t="s">
        <v>10</v>
      </c>
      <c r="AK355" s="5">
        <f t="shared" si="15"/>
        <v>58.375125376128381</v>
      </c>
      <c r="AL355" s="5">
        <f t="shared" si="16"/>
        <v>27.081243731193581</v>
      </c>
      <c r="AM355" s="5">
        <f t="shared" si="17"/>
        <v>14.543630892678038</v>
      </c>
    </row>
    <row r="356" spans="1:39" ht="15.75">
      <c r="A356" s="7" t="s">
        <v>3</v>
      </c>
      <c r="B356" s="7" t="s">
        <v>37</v>
      </c>
      <c r="C356" s="7">
        <v>85</v>
      </c>
      <c r="D356" s="7">
        <v>1307</v>
      </c>
      <c r="E356" s="5">
        <v>37.799999999999997</v>
      </c>
      <c r="F356" s="5" t="s">
        <v>10</v>
      </c>
      <c r="G356" s="5">
        <v>21.82</v>
      </c>
      <c r="H356" s="5" t="s">
        <v>10</v>
      </c>
      <c r="I356" s="5">
        <v>24.71</v>
      </c>
      <c r="J356" s="5">
        <v>0.35</v>
      </c>
      <c r="K356" s="5">
        <v>7.56</v>
      </c>
      <c r="L356" s="5">
        <v>6.12</v>
      </c>
      <c r="M356" s="4" t="s">
        <v>10</v>
      </c>
      <c r="N356" s="5">
        <v>98.36</v>
      </c>
      <c r="O356" s="5">
        <v>2.9649999999999999</v>
      </c>
      <c r="P356" s="5" t="s">
        <v>10</v>
      </c>
      <c r="Q356" s="5">
        <v>2.0169999999999999</v>
      </c>
      <c r="R356" s="5" t="s">
        <v>10</v>
      </c>
      <c r="S356" s="5">
        <v>1.621</v>
      </c>
      <c r="T356" s="5">
        <v>2.3E-2</v>
      </c>
      <c r="U356" s="5">
        <v>0.88400000000000001</v>
      </c>
      <c r="V356" s="5">
        <v>0.51400000000000001</v>
      </c>
      <c r="W356" s="5" t="s">
        <v>10</v>
      </c>
      <c r="X356" s="5">
        <v>8.0259999999999998</v>
      </c>
      <c r="Y356" s="5">
        <v>2.956</v>
      </c>
      <c r="Z356" s="5" t="s">
        <v>10</v>
      </c>
      <c r="AA356" s="5">
        <v>2.0110000000000001</v>
      </c>
      <c r="AB356" s="5" t="s">
        <v>10</v>
      </c>
      <c r="AC356" s="5">
        <v>1.5389999999999999</v>
      </c>
      <c r="AD356" s="5">
        <v>7.6999999999999999E-2</v>
      </c>
      <c r="AE356" s="5">
        <v>2.3E-2</v>
      </c>
      <c r="AF356" s="5">
        <v>0.88100000000000001</v>
      </c>
      <c r="AG356" s="5">
        <v>0.51300000000000001</v>
      </c>
      <c r="AH356" s="5" t="s">
        <v>10</v>
      </c>
      <c r="AI356" s="5">
        <v>8</v>
      </c>
      <c r="AJ356" s="5" t="s">
        <v>10</v>
      </c>
      <c r="AK356" s="5">
        <f t="shared" si="15"/>
        <v>52.841677943166445</v>
      </c>
      <c r="AL356" s="5">
        <f t="shared" si="16"/>
        <v>29.803788903924229</v>
      </c>
      <c r="AM356" s="5">
        <f t="shared" si="17"/>
        <v>17.354533152909326</v>
      </c>
    </row>
    <row r="357" spans="1:39" ht="15.75">
      <c r="A357" s="7" t="s">
        <v>3</v>
      </c>
      <c r="B357" s="7" t="s">
        <v>37</v>
      </c>
      <c r="C357" s="7">
        <v>85</v>
      </c>
      <c r="D357" s="7">
        <v>1310</v>
      </c>
      <c r="E357" s="5">
        <v>38.159999999999997</v>
      </c>
      <c r="F357" s="5" t="s">
        <v>10</v>
      </c>
      <c r="G357" s="5">
        <v>21.64</v>
      </c>
      <c r="H357" s="5" t="s">
        <v>10</v>
      </c>
      <c r="I357" s="5">
        <v>27.88</v>
      </c>
      <c r="J357" s="5">
        <v>0.46</v>
      </c>
      <c r="K357" s="5">
        <v>6.99</v>
      </c>
      <c r="L357" s="5">
        <v>4.92</v>
      </c>
      <c r="M357" s="4" t="s">
        <v>10</v>
      </c>
      <c r="N357" s="5">
        <v>100.05</v>
      </c>
      <c r="O357" s="5">
        <v>2.9740000000000002</v>
      </c>
      <c r="P357" s="5" t="s">
        <v>10</v>
      </c>
      <c r="Q357" s="5">
        <v>1.988</v>
      </c>
      <c r="R357" s="5" t="s">
        <v>10</v>
      </c>
      <c r="S357" s="5">
        <v>1.8169999999999999</v>
      </c>
      <c r="T357" s="5">
        <v>0.03</v>
      </c>
      <c r="U357" s="5">
        <v>0.81200000000000006</v>
      </c>
      <c r="V357" s="5">
        <v>0.41099999999999998</v>
      </c>
      <c r="W357" s="5" t="s">
        <v>10</v>
      </c>
      <c r="X357" s="5">
        <v>8.032</v>
      </c>
      <c r="Y357" s="5">
        <v>2.9620000000000002</v>
      </c>
      <c r="Z357" s="5" t="s">
        <v>10</v>
      </c>
      <c r="AA357" s="5">
        <v>1.98</v>
      </c>
      <c r="AB357" s="5" t="s">
        <v>10</v>
      </c>
      <c r="AC357" s="5">
        <v>1.714</v>
      </c>
      <c r="AD357" s="5">
        <v>9.6000000000000002E-2</v>
      </c>
      <c r="AE357" s="5">
        <v>0.03</v>
      </c>
      <c r="AF357" s="5">
        <v>0.80900000000000005</v>
      </c>
      <c r="AG357" s="5">
        <v>0.40899999999999997</v>
      </c>
      <c r="AH357" s="5" t="s">
        <v>10</v>
      </c>
      <c r="AI357" s="5">
        <v>8</v>
      </c>
      <c r="AJ357" s="5" t="s">
        <v>10</v>
      </c>
      <c r="AK357" s="5">
        <f t="shared" si="15"/>
        <v>58.87913571910871</v>
      </c>
      <c r="AL357" s="5">
        <f t="shared" si="16"/>
        <v>27.312626603646191</v>
      </c>
      <c r="AM357" s="5">
        <f t="shared" si="17"/>
        <v>13.808237677245103</v>
      </c>
    </row>
    <row r="358" spans="1:39" ht="15.75">
      <c r="A358" s="7" t="s">
        <v>70</v>
      </c>
      <c r="B358" s="7" t="s">
        <v>41</v>
      </c>
      <c r="C358" s="7">
        <v>61</v>
      </c>
      <c r="D358" s="7">
        <v>818</v>
      </c>
      <c r="E358" s="5">
        <v>39.15</v>
      </c>
      <c r="F358" s="5" t="s">
        <v>10</v>
      </c>
      <c r="G358" s="5">
        <v>21.65</v>
      </c>
      <c r="H358" s="5" t="s">
        <v>10</v>
      </c>
      <c r="I358" s="5">
        <v>25.76</v>
      </c>
      <c r="J358" s="5">
        <v>0.53</v>
      </c>
      <c r="K358" s="5">
        <v>8.91</v>
      </c>
      <c r="L358" s="5">
        <v>4.29</v>
      </c>
      <c r="M358" s="4" t="s">
        <v>10</v>
      </c>
      <c r="N358" s="5">
        <v>100.29</v>
      </c>
      <c r="O358" s="5">
        <v>3.0030000000000001</v>
      </c>
      <c r="P358" s="5" t="s">
        <v>10</v>
      </c>
      <c r="Q358" s="5">
        <v>1.9570000000000001</v>
      </c>
      <c r="R358" s="5" t="s">
        <v>10</v>
      </c>
      <c r="S358" s="5">
        <v>1.6519999999999999</v>
      </c>
      <c r="T358" s="5">
        <v>3.4000000000000002E-2</v>
      </c>
      <c r="U358" s="5">
        <v>1.0189999999999999</v>
      </c>
      <c r="V358" s="5">
        <v>0.35299999999999998</v>
      </c>
      <c r="W358" s="5" t="s">
        <v>10</v>
      </c>
      <c r="X358" s="5">
        <v>8.0180000000000007</v>
      </c>
      <c r="Y358" s="5">
        <v>2.996</v>
      </c>
      <c r="Z358" s="5" t="s">
        <v>10</v>
      </c>
      <c r="AA358" s="5">
        <v>1.9530000000000001</v>
      </c>
      <c r="AB358" s="5" t="s">
        <v>10</v>
      </c>
      <c r="AC358" s="5">
        <v>1.593</v>
      </c>
      <c r="AD358" s="5">
        <v>5.5E-2</v>
      </c>
      <c r="AE358" s="5">
        <v>3.4000000000000002E-2</v>
      </c>
      <c r="AF358" s="5">
        <v>1.016</v>
      </c>
      <c r="AG358" s="5">
        <v>0.35199999999999998</v>
      </c>
      <c r="AH358" s="5" t="s">
        <v>10</v>
      </c>
      <c r="AI358" s="5">
        <v>8</v>
      </c>
      <c r="AJ358" s="5" t="s">
        <v>10</v>
      </c>
      <c r="AK358" s="5">
        <f t="shared" si="15"/>
        <v>54.323873121869795</v>
      </c>
      <c r="AL358" s="5">
        <f t="shared" si="16"/>
        <v>33.923205342237068</v>
      </c>
      <c r="AM358" s="5">
        <f t="shared" si="17"/>
        <v>11.752921535893137</v>
      </c>
    </row>
    <row r="359" spans="1:39" ht="15.75">
      <c r="A359" s="7" t="s">
        <v>70</v>
      </c>
      <c r="B359" s="7" t="s">
        <v>41</v>
      </c>
      <c r="C359" s="7">
        <v>61</v>
      </c>
      <c r="D359" s="7">
        <v>819</v>
      </c>
      <c r="E359" s="5">
        <v>39.53</v>
      </c>
      <c r="F359" s="5" t="s">
        <v>10</v>
      </c>
      <c r="G359" s="5">
        <v>21.84</v>
      </c>
      <c r="H359" s="5" t="s">
        <v>10</v>
      </c>
      <c r="I359" s="5">
        <v>25.4</v>
      </c>
      <c r="J359" s="5">
        <v>0.54</v>
      </c>
      <c r="K359" s="5">
        <v>8.94</v>
      </c>
      <c r="L359" s="5">
        <v>4.1100000000000003</v>
      </c>
      <c r="M359" s="4" t="s">
        <v>10</v>
      </c>
      <c r="N359" s="5">
        <v>100.36</v>
      </c>
      <c r="O359" s="5">
        <v>3.0190000000000001</v>
      </c>
      <c r="P359" s="5" t="s">
        <v>10</v>
      </c>
      <c r="Q359" s="5">
        <v>1.966</v>
      </c>
      <c r="R359" s="5" t="s">
        <v>10</v>
      </c>
      <c r="S359" s="5">
        <v>1.623</v>
      </c>
      <c r="T359" s="5">
        <v>3.5000000000000003E-2</v>
      </c>
      <c r="U359" s="5">
        <v>1.018</v>
      </c>
      <c r="V359" s="5">
        <v>0.33600000000000002</v>
      </c>
      <c r="W359" s="5" t="s">
        <v>10</v>
      </c>
      <c r="X359" s="5">
        <v>7.9969999999999999</v>
      </c>
      <c r="Y359" s="5">
        <v>3.02</v>
      </c>
      <c r="Z359" s="5" t="s">
        <v>10</v>
      </c>
      <c r="AA359" s="5">
        <v>1.9670000000000001</v>
      </c>
      <c r="AB359" s="5" t="s">
        <v>10</v>
      </c>
      <c r="AC359" s="5">
        <v>1.623</v>
      </c>
      <c r="AD359" s="5" t="s">
        <v>10</v>
      </c>
      <c r="AE359" s="5">
        <v>3.5000000000000003E-2</v>
      </c>
      <c r="AF359" s="5">
        <v>1.018</v>
      </c>
      <c r="AG359" s="5">
        <v>0.33600000000000002</v>
      </c>
      <c r="AH359" s="5" t="s">
        <v>10</v>
      </c>
      <c r="AI359" s="5">
        <v>8</v>
      </c>
      <c r="AJ359" s="5">
        <v>-8.0000000000000002E-3</v>
      </c>
      <c r="AK359" s="5">
        <f t="shared" si="15"/>
        <v>55.046480743691895</v>
      </c>
      <c r="AL359" s="5">
        <f t="shared" si="16"/>
        <v>33.798140770252324</v>
      </c>
      <c r="AM359" s="5">
        <f t="shared" si="17"/>
        <v>11.155378486055781</v>
      </c>
    </row>
    <row r="360" spans="1:39" ht="15.75">
      <c r="A360" s="7" t="s">
        <v>70</v>
      </c>
      <c r="B360" s="7" t="s">
        <v>41</v>
      </c>
      <c r="C360" s="7">
        <v>61</v>
      </c>
      <c r="D360" s="7">
        <v>820</v>
      </c>
      <c r="E360" s="5">
        <v>38.61</v>
      </c>
      <c r="F360" s="5" t="s">
        <v>10</v>
      </c>
      <c r="G360" s="5">
        <v>22.16</v>
      </c>
      <c r="H360" s="5" t="s">
        <v>10</v>
      </c>
      <c r="I360" s="5">
        <v>25.9</v>
      </c>
      <c r="J360" s="5">
        <v>0.61</v>
      </c>
      <c r="K360" s="5">
        <v>8.7100000000000009</v>
      </c>
      <c r="L360" s="5">
        <v>4.3</v>
      </c>
      <c r="M360" s="4" t="s">
        <v>10</v>
      </c>
      <c r="N360" s="5">
        <v>100.29</v>
      </c>
      <c r="O360" s="5">
        <v>2.9670000000000001</v>
      </c>
      <c r="P360" s="5" t="s">
        <v>10</v>
      </c>
      <c r="Q360" s="5">
        <v>2.0070000000000001</v>
      </c>
      <c r="R360" s="5" t="s">
        <v>10</v>
      </c>
      <c r="S360" s="5">
        <v>1.6639999999999999</v>
      </c>
      <c r="T360" s="5">
        <v>0.04</v>
      </c>
      <c r="U360" s="5">
        <v>0.998</v>
      </c>
      <c r="V360" s="5">
        <v>0.35399999999999998</v>
      </c>
      <c r="W360" s="5" t="s">
        <v>10</v>
      </c>
      <c r="X360" s="5">
        <v>8.0299999999999994</v>
      </c>
      <c r="Y360" s="5">
        <v>2.956</v>
      </c>
      <c r="Z360" s="5" t="s">
        <v>10</v>
      </c>
      <c r="AA360" s="5">
        <v>1.9990000000000001</v>
      </c>
      <c r="AB360" s="5" t="s">
        <v>10</v>
      </c>
      <c r="AC360" s="5">
        <v>1.57</v>
      </c>
      <c r="AD360" s="5">
        <v>8.8999999999999996E-2</v>
      </c>
      <c r="AE360" s="5">
        <v>0.04</v>
      </c>
      <c r="AF360" s="5">
        <v>0.99399999999999999</v>
      </c>
      <c r="AG360" s="5">
        <v>0.35299999999999998</v>
      </c>
      <c r="AH360" s="5" t="s">
        <v>10</v>
      </c>
      <c r="AI360" s="5">
        <v>8</v>
      </c>
      <c r="AJ360" s="5" t="s">
        <v>10</v>
      </c>
      <c r="AK360" s="5">
        <f t="shared" si="15"/>
        <v>54.44707473791005</v>
      </c>
      <c r="AL360" s="5">
        <f t="shared" si="16"/>
        <v>33.615150490361856</v>
      </c>
      <c r="AM360" s="5">
        <f t="shared" si="17"/>
        <v>11.937774771728101</v>
      </c>
    </row>
    <row r="361" spans="1:39" ht="15.75">
      <c r="A361" s="7" t="s">
        <v>70</v>
      </c>
      <c r="B361" s="7" t="s">
        <v>41</v>
      </c>
      <c r="C361" s="7">
        <v>61</v>
      </c>
      <c r="D361" s="7">
        <v>821</v>
      </c>
      <c r="E361" s="5">
        <v>38.93</v>
      </c>
      <c r="F361" s="5" t="s">
        <v>10</v>
      </c>
      <c r="G361" s="5">
        <v>21.8</v>
      </c>
      <c r="H361" s="5" t="s">
        <v>10</v>
      </c>
      <c r="I361" s="5">
        <v>25.44</v>
      </c>
      <c r="J361" s="5">
        <v>0.55000000000000004</v>
      </c>
      <c r="K361" s="5">
        <v>8.83</v>
      </c>
      <c r="L361" s="5">
        <v>4.4000000000000004</v>
      </c>
      <c r="M361" s="4" t="s">
        <v>10</v>
      </c>
      <c r="N361" s="5">
        <v>99.95</v>
      </c>
      <c r="O361" s="5">
        <v>2.9940000000000002</v>
      </c>
      <c r="P361" s="5" t="s">
        <v>10</v>
      </c>
      <c r="Q361" s="5">
        <v>1.976</v>
      </c>
      <c r="R361" s="5" t="s">
        <v>10</v>
      </c>
      <c r="S361" s="5">
        <v>1.6359999999999999</v>
      </c>
      <c r="T361" s="5">
        <v>3.5999999999999997E-2</v>
      </c>
      <c r="U361" s="5">
        <v>1.012</v>
      </c>
      <c r="V361" s="5">
        <v>0.36299999999999999</v>
      </c>
      <c r="W361" s="5" t="s">
        <v>10</v>
      </c>
      <c r="X361" s="5">
        <v>8.0180000000000007</v>
      </c>
      <c r="Y361" s="5">
        <v>2.988</v>
      </c>
      <c r="Z361" s="5" t="s">
        <v>10</v>
      </c>
      <c r="AA361" s="5">
        <v>1.972</v>
      </c>
      <c r="AB361" s="5" t="s">
        <v>10</v>
      </c>
      <c r="AC361" s="5">
        <v>1.58</v>
      </c>
      <c r="AD361" s="5">
        <v>5.2999999999999999E-2</v>
      </c>
      <c r="AE361" s="5">
        <v>3.5999999999999997E-2</v>
      </c>
      <c r="AF361" s="5">
        <v>1.01</v>
      </c>
      <c r="AG361" s="5">
        <v>0.36199999999999999</v>
      </c>
      <c r="AH361" s="5" t="s">
        <v>10</v>
      </c>
      <c r="AI361" s="5">
        <v>8</v>
      </c>
      <c r="AJ361" s="5" t="s">
        <v>10</v>
      </c>
      <c r="AK361" s="5">
        <f t="shared" si="15"/>
        <v>54.082998661311912</v>
      </c>
      <c r="AL361" s="5">
        <f t="shared" si="16"/>
        <v>33.801874163319937</v>
      </c>
      <c r="AM361" s="5">
        <f t="shared" si="17"/>
        <v>12.115127175368144</v>
      </c>
    </row>
    <row r="362" spans="1:39" ht="15.75">
      <c r="A362" s="7" t="s">
        <v>70</v>
      </c>
      <c r="B362" s="7" t="s">
        <v>41</v>
      </c>
      <c r="C362" s="7">
        <v>61</v>
      </c>
      <c r="D362" s="7">
        <v>822</v>
      </c>
      <c r="E362" s="5">
        <v>38.08</v>
      </c>
      <c r="F362" s="5" t="s">
        <v>10</v>
      </c>
      <c r="G362" s="5">
        <v>21.5</v>
      </c>
      <c r="H362" s="5">
        <v>0.26</v>
      </c>
      <c r="I362" s="5">
        <v>25.65</v>
      </c>
      <c r="J362" s="5">
        <v>0.62</v>
      </c>
      <c r="K362" s="5">
        <v>8.7200000000000006</v>
      </c>
      <c r="L362" s="5">
        <v>4.42</v>
      </c>
      <c r="M362" s="4" t="s">
        <v>10</v>
      </c>
      <c r="N362" s="5">
        <v>99.25</v>
      </c>
      <c r="O362" s="5">
        <v>2.964</v>
      </c>
      <c r="P362" s="5" t="s">
        <v>10</v>
      </c>
      <c r="Q362" s="5">
        <v>1.972</v>
      </c>
      <c r="R362" s="5">
        <v>1.6E-2</v>
      </c>
      <c r="S362" s="5">
        <v>1.669</v>
      </c>
      <c r="T362" s="5">
        <v>4.1000000000000002E-2</v>
      </c>
      <c r="U362" s="5">
        <v>1.012</v>
      </c>
      <c r="V362" s="5">
        <v>0.36899999999999999</v>
      </c>
      <c r="W362" s="5" t="s">
        <v>10</v>
      </c>
      <c r="X362" s="5">
        <v>8.0419999999999998</v>
      </c>
      <c r="Y362" s="5">
        <v>2.948</v>
      </c>
      <c r="Z362" s="5" t="s">
        <v>10</v>
      </c>
      <c r="AA362" s="5">
        <v>1.962</v>
      </c>
      <c r="AB362" s="5">
        <v>1.6E-2</v>
      </c>
      <c r="AC362" s="5">
        <v>1.534</v>
      </c>
      <c r="AD362" s="5">
        <v>0.126</v>
      </c>
      <c r="AE362" s="5">
        <v>4.1000000000000002E-2</v>
      </c>
      <c r="AF362" s="5">
        <v>1.006</v>
      </c>
      <c r="AG362" s="5">
        <v>0.36699999999999999</v>
      </c>
      <c r="AH362" s="5" t="s">
        <v>10</v>
      </c>
      <c r="AI362" s="5">
        <v>8</v>
      </c>
      <c r="AJ362" s="5" t="s">
        <v>10</v>
      </c>
      <c r="AK362" s="5">
        <f t="shared" si="15"/>
        <v>53.426051560379918</v>
      </c>
      <c r="AL362" s="5">
        <f t="shared" si="16"/>
        <v>34.124830393487109</v>
      </c>
      <c r="AM362" s="5">
        <f t="shared" si="17"/>
        <v>12.44911804613298</v>
      </c>
    </row>
    <row r="363" spans="1:39" ht="15.75">
      <c r="A363" s="7" t="s">
        <v>70</v>
      </c>
      <c r="B363" s="7" t="s">
        <v>41</v>
      </c>
      <c r="C363" s="7">
        <v>61</v>
      </c>
      <c r="D363" s="7">
        <v>823</v>
      </c>
      <c r="E363" s="5">
        <v>38.29</v>
      </c>
      <c r="F363" s="5" t="s">
        <v>10</v>
      </c>
      <c r="G363" s="5">
        <v>21.23</v>
      </c>
      <c r="H363" s="5" t="s">
        <v>10</v>
      </c>
      <c r="I363" s="5">
        <v>25.91</v>
      </c>
      <c r="J363" s="5">
        <v>0.62</v>
      </c>
      <c r="K363" s="5">
        <v>8.84</v>
      </c>
      <c r="L363" s="5">
        <v>4.26</v>
      </c>
      <c r="M363" s="4" t="s">
        <v>10</v>
      </c>
      <c r="N363" s="5">
        <v>99.15</v>
      </c>
      <c r="O363" s="5">
        <v>2.9830000000000001</v>
      </c>
      <c r="P363" s="5" t="s">
        <v>10</v>
      </c>
      <c r="Q363" s="5">
        <v>1.9490000000000001</v>
      </c>
      <c r="R363" s="5" t="s">
        <v>10</v>
      </c>
      <c r="S363" s="5">
        <v>1.6879999999999999</v>
      </c>
      <c r="T363" s="5">
        <v>4.1000000000000002E-2</v>
      </c>
      <c r="U363" s="5">
        <v>1.0269999999999999</v>
      </c>
      <c r="V363" s="5">
        <v>0.35599999999999998</v>
      </c>
      <c r="W363" s="5" t="s">
        <v>10</v>
      </c>
      <c r="X363" s="5">
        <v>8.0429999999999993</v>
      </c>
      <c r="Y363" s="5">
        <v>2.9670000000000001</v>
      </c>
      <c r="Z363" s="5" t="s">
        <v>10</v>
      </c>
      <c r="AA363" s="5">
        <v>1.9390000000000001</v>
      </c>
      <c r="AB363" s="5" t="s">
        <v>10</v>
      </c>
      <c r="AC363" s="5">
        <v>1.5509999999999999</v>
      </c>
      <c r="AD363" s="5">
        <v>0.128</v>
      </c>
      <c r="AE363" s="5">
        <v>4.1000000000000002E-2</v>
      </c>
      <c r="AF363" s="5">
        <v>1.0209999999999999</v>
      </c>
      <c r="AG363" s="5">
        <v>0.35399999999999998</v>
      </c>
      <c r="AH363" s="5" t="s">
        <v>10</v>
      </c>
      <c r="AI363" s="5">
        <v>8</v>
      </c>
      <c r="AJ363" s="5" t="s">
        <v>10</v>
      </c>
      <c r="AK363" s="5">
        <f t="shared" si="15"/>
        <v>53.656892483990561</v>
      </c>
      <c r="AL363" s="5">
        <f t="shared" si="16"/>
        <v>34.411863835524095</v>
      </c>
      <c r="AM363" s="5">
        <f t="shared" si="17"/>
        <v>11.931243680485352</v>
      </c>
    </row>
    <row r="364" spans="1:39" ht="15.75">
      <c r="A364" s="7" t="s">
        <v>70</v>
      </c>
      <c r="B364" s="7" t="s">
        <v>41</v>
      </c>
      <c r="C364" s="7">
        <v>61</v>
      </c>
      <c r="D364" s="7">
        <v>824</v>
      </c>
      <c r="E364" s="5">
        <v>38.28</v>
      </c>
      <c r="F364" s="5" t="s">
        <v>10</v>
      </c>
      <c r="G364" s="5">
        <v>21.55</v>
      </c>
      <c r="H364" s="5" t="s">
        <v>10</v>
      </c>
      <c r="I364" s="5">
        <v>25.17</v>
      </c>
      <c r="J364" s="5">
        <v>0.51</v>
      </c>
      <c r="K364" s="5">
        <v>8.81</v>
      </c>
      <c r="L364" s="5">
        <v>4.18</v>
      </c>
      <c r="M364" s="4" t="s">
        <v>10</v>
      </c>
      <c r="N364" s="5">
        <v>98.5</v>
      </c>
      <c r="O364" s="5">
        <v>2.988</v>
      </c>
      <c r="P364" s="5" t="s">
        <v>10</v>
      </c>
      <c r="Q364" s="5">
        <v>1.982</v>
      </c>
      <c r="R364" s="5" t="s">
        <v>10</v>
      </c>
      <c r="S364" s="5">
        <v>1.643</v>
      </c>
      <c r="T364" s="5">
        <v>3.4000000000000002E-2</v>
      </c>
      <c r="U364" s="5">
        <v>1.0249999999999999</v>
      </c>
      <c r="V364" s="5">
        <v>0.35</v>
      </c>
      <c r="W364" s="5" t="s">
        <v>10</v>
      </c>
      <c r="X364" s="5">
        <v>8.0210000000000008</v>
      </c>
      <c r="Y364" s="5">
        <v>2.98</v>
      </c>
      <c r="Z364" s="5" t="s">
        <v>10</v>
      </c>
      <c r="AA364" s="5">
        <v>1.9770000000000001</v>
      </c>
      <c r="AB364" s="5" t="s">
        <v>10</v>
      </c>
      <c r="AC364" s="5">
        <v>1.575</v>
      </c>
      <c r="AD364" s="5">
        <v>6.3E-2</v>
      </c>
      <c r="AE364" s="5">
        <v>3.4000000000000002E-2</v>
      </c>
      <c r="AF364" s="5">
        <v>1.022</v>
      </c>
      <c r="AG364" s="5">
        <v>0.34899999999999998</v>
      </c>
      <c r="AH364" s="5" t="s">
        <v>10</v>
      </c>
      <c r="AI364" s="5">
        <v>8</v>
      </c>
      <c r="AJ364" s="5" t="s">
        <v>10</v>
      </c>
      <c r="AK364" s="5">
        <f t="shared" si="15"/>
        <v>53.993288590604017</v>
      </c>
      <c r="AL364" s="5">
        <f t="shared" si="16"/>
        <v>34.295302013422813</v>
      </c>
      <c r="AM364" s="5">
        <f t="shared" si="17"/>
        <v>11.711409395973163</v>
      </c>
    </row>
    <row r="365" spans="1:39" ht="15.75">
      <c r="A365" s="7" t="s">
        <v>70</v>
      </c>
      <c r="B365" s="7" t="s">
        <v>41</v>
      </c>
      <c r="C365" s="7">
        <v>61</v>
      </c>
      <c r="D365" s="7">
        <v>825</v>
      </c>
      <c r="E365" s="5">
        <v>37.71</v>
      </c>
      <c r="F365" s="5" t="s">
        <v>10</v>
      </c>
      <c r="G365" s="5">
        <v>21.45</v>
      </c>
      <c r="H365" s="5" t="s">
        <v>10</v>
      </c>
      <c r="I365" s="5">
        <v>25.66</v>
      </c>
      <c r="J365" s="5">
        <v>0.47</v>
      </c>
      <c r="K365" s="5">
        <v>8.8000000000000007</v>
      </c>
      <c r="L365" s="5">
        <v>4.12</v>
      </c>
      <c r="M365" s="4" t="s">
        <v>10</v>
      </c>
      <c r="N365" s="5">
        <v>98.21</v>
      </c>
      <c r="O365" s="5">
        <v>2.9630000000000001</v>
      </c>
      <c r="P365" s="5" t="s">
        <v>10</v>
      </c>
      <c r="Q365" s="5">
        <v>1.986</v>
      </c>
      <c r="R365" s="5" t="s">
        <v>10</v>
      </c>
      <c r="S365" s="5">
        <v>1.6859999999999999</v>
      </c>
      <c r="T365" s="5">
        <v>3.1E-2</v>
      </c>
      <c r="U365" s="5">
        <v>1.0309999999999999</v>
      </c>
      <c r="V365" s="5">
        <v>0.34699999999999998</v>
      </c>
      <c r="W365" s="5" t="s">
        <v>10</v>
      </c>
      <c r="X365" s="5">
        <v>8.0440000000000005</v>
      </c>
      <c r="Y365" s="5">
        <v>2.9470000000000001</v>
      </c>
      <c r="Z365" s="5" t="s">
        <v>10</v>
      </c>
      <c r="AA365" s="5">
        <v>1.9750000000000001</v>
      </c>
      <c r="AB365" s="5" t="s">
        <v>10</v>
      </c>
      <c r="AC365" s="5">
        <v>1.546</v>
      </c>
      <c r="AD365" s="5">
        <v>0.13100000000000001</v>
      </c>
      <c r="AE365" s="5">
        <v>3.1E-2</v>
      </c>
      <c r="AF365" s="5">
        <v>1.0249999999999999</v>
      </c>
      <c r="AG365" s="5">
        <v>0.34499999999999997</v>
      </c>
      <c r="AH365" s="5" t="s">
        <v>10</v>
      </c>
      <c r="AI365" s="5">
        <v>8</v>
      </c>
      <c r="AJ365" s="5" t="s">
        <v>10</v>
      </c>
      <c r="AK365" s="5">
        <f t="shared" si="15"/>
        <v>53.512046148625714</v>
      </c>
      <c r="AL365" s="5">
        <f t="shared" si="16"/>
        <v>34.781133355955205</v>
      </c>
      <c r="AM365" s="5">
        <f t="shared" si="17"/>
        <v>11.70682049541908</v>
      </c>
    </row>
    <row r="366" spans="1:39" ht="15.75">
      <c r="A366" s="7" t="s">
        <v>70</v>
      </c>
      <c r="B366" s="7" t="s">
        <v>41</v>
      </c>
      <c r="C366" s="7">
        <v>61</v>
      </c>
      <c r="D366" s="7">
        <v>826</v>
      </c>
      <c r="E366" s="5">
        <v>37.9</v>
      </c>
      <c r="F366" s="5" t="s">
        <v>10</v>
      </c>
      <c r="G366" s="5">
        <v>21.23</v>
      </c>
      <c r="H366" s="5" t="s">
        <v>10</v>
      </c>
      <c r="I366" s="5">
        <v>25.06</v>
      </c>
      <c r="J366" s="5">
        <v>0.57999999999999996</v>
      </c>
      <c r="K366" s="5">
        <v>8.68</v>
      </c>
      <c r="L366" s="5">
        <v>4.18</v>
      </c>
      <c r="M366" s="4" t="s">
        <v>10</v>
      </c>
      <c r="N366" s="5">
        <v>97.63</v>
      </c>
      <c r="O366" s="5">
        <v>2.988</v>
      </c>
      <c r="P366" s="5" t="s">
        <v>10</v>
      </c>
      <c r="Q366" s="5">
        <v>1.9730000000000001</v>
      </c>
      <c r="R366" s="5" t="s">
        <v>10</v>
      </c>
      <c r="S366" s="5">
        <v>1.6519999999999999</v>
      </c>
      <c r="T366" s="5">
        <v>3.9E-2</v>
      </c>
      <c r="U366" s="5">
        <v>1.02</v>
      </c>
      <c r="V366" s="5">
        <v>0.35299999999999998</v>
      </c>
      <c r="W366" s="5" t="s">
        <v>10</v>
      </c>
      <c r="X366" s="5">
        <v>8.0250000000000004</v>
      </c>
      <c r="Y366" s="5">
        <v>2.9790000000000001</v>
      </c>
      <c r="Z366" s="5" t="s">
        <v>10</v>
      </c>
      <c r="AA366" s="5">
        <v>1.9670000000000001</v>
      </c>
      <c r="AB366" s="5" t="s">
        <v>10</v>
      </c>
      <c r="AC366" s="5">
        <v>1.571</v>
      </c>
      <c r="AD366" s="5">
        <v>7.5999999999999998E-2</v>
      </c>
      <c r="AE366" s="5">
        <v>3.9E-2</v>
      </c>
      <c r="AF366" s="5">
        <v>1.0169999999999999</v>
      </c>
      <c r="AG366" s="5">
        <v>0.35199999999999998</v>
      </c>
      <c r="AH366" s="5" t="s">
        <v>10</v>
      </c>
      <c r="AI366" s="5">
        <v>8</v>
      </c>
      <c r="AJ366" s="5" t="s">
        <v>10</v>
      </c>
      <c r="AK366" s="5">
        <f t="shared" si="15"/>
        <v>54.044981537428669</v>
      </c>
      <c r="AL366" s="5">
        <f t="shared" si="16"/>
        <v>34.138972809667671</v>
      </c>
      <c r="AM366" s="5">
        <f t="shared" si="17"/>
        <v>11.816045652903654</v>
      </c>
    </row>
    <row r="367" spans="1:39" ht="15.75">
      <c r="A367" s="7" t="s">
        <v>70</v>
      </c>
      <c r="B367" s="7" t="s">
        <v>41</v>
      </c>
      <c r="C367" s="7">
        <v>61</v>
      </c>
      <c r="D367" s="7">
        <v>827</v>
      </c>
      <c r="E367" s="5">
        <v>37.14</v>
      </c>
      <c r="F367" s="5" t="s">
        <v>10</v>
      </c>
      <c r="G367" s="5">
        <v>21.07</v>
      </c>
      <c r="H367" s="5" t="s">
        <v>10</v>
      </c>
      <c r="I367" s="5">
        <v>25.31</v>
      </c>
      <c r="J367" s="5">
        <v>0.64</v>
      </c>
      <c r="K367" s="5">
        <v>8.49</v>
      </c>
      <c r="L367" s="5">
        <v>4.1100000000000003</v>
      </c>
      <c r="M367" s="4" t="s">
        <v>10</v>
      </c>
      <c r="N367" s="5">
        <v>96.76</v>
      </c>
      <c r="O367" s="5">
        <v>2.9649999999999999</v>
      </c>
      <c r="P367" s="5" t="s">
        <v>10</v>
      </c>
      <c r="Q367" s="5">
        <v>1.9830000000000001</v>
      </c>
      <c r="R367" s="5" t="s">
        <v>10</v>
      </c>
      <c r="S367" s="5">
        <v>1.69</v>
      </c>
      <c r="T367" s="5">
        <v>4.2999999999999997E-2</v>
      </c>
      <c r="U367" s="5">
        <v>1.0109999999999999</v>
      </c>
      <c r="V367" s="5">
        <v>0.35199999999999998</v>
      </c>
      <c r="W367" s="5" t="s">
        <v>10</v>
      </c>
      <c r="X367" s="5">
        <v>8.0429999999999993</v>
      </c>
      <c r="Y367" s="5">
        <v>2.9489999999999998</v>
      </c>
      <c r="Z367" s="5" t="s">
        <v>10</v>
      </c>
      <c r="AA367" s="5">
        <v>1.972</v>
      </c>
      <c r="AB367" s="5" t="s">
        <v>10</v>
      </c>
      <c r="AC367" s="5">
        <v>1.552</v>
      </c>
      <c r="AD367" s="5">
        <v>0.129</v>
      </c>
      <c r="AE367" s="5">
        <v>4.2999999999999997E-2</v>
      </c>
      <c r="AF367" s="5">
        <v>1.0049999999999999</v>
      </c>
      <c r="AG367" s="5">
        <v>0.35</v>
      </c>
      <c r="AH367" s="5" t="s">
        <v>10</v>
      </c>
      <c r="AI367" s="5">
        <v>8</v>
      </c>
      <c r="AJ367" s="5" t="s">
        <v>10</v>
      </c>
      <c r="AK367" s="5">
        <f t="shared" si="15"/>
        <v>54.067796610169495</v>
      </c>
      <c r="AL367" s="5">
        <f t="shared" si="16"/>
        <v>34.067796610169495</v>
      </c>
      <c r="AM367" s="5">
        <f t="shared" si="17"/>
        <v>11.86440677966101</v>
      </c>
    </row>
    <row r="368" spans="1:39" ht="15.75">
      <c r="A368" s="7" t="s">
        <v>70</v>
      </c>
      <c r="B368" s="7" t="s">
        <v>41</v>
      </c>
      <c r="C368" s="7">
        <v>62</v>
      </c>
      <c r="D368" s="7">
        <v>835</v>
      </c>
      <c r="E368" s="5">
        <v>38.619999999999997</v>
      </c>
      <c r="F368" s="5" t="s">
        <v>10</v>
      </c>
      <c r="G368" s="5">
        <v>21.87</v>
      </c>
      <c r="H368" s="5" t="s">
        <v>10</v>
      </c>
      <c r="I368" s="5">
        <v>25.55</v>
      </c>
      <c r="J368" s="5">
        <v>0.57999999999999996</v>
      </c>
      <c r="K368" s="5">
        <v>8.74</v>
      </c>
      <c r="L368" s="5">
        <v>4.33</v>
      </c>
      <c r="M368" s="4" t="s">
        <v>10</v>
      </c>
      <c r="N368" s="5">
        <v>99.69</v>
      </c>
      <c r="O368" s="5">
        <v>2.9820000000000002</v>
      </c>
      <c r="P368" s="5" t="s">
        <v>10</v>
      </c>
      <c r="Q368" s="5">
        <v>1.99</v>
      </c>
      <c r="R368" s="5" t="s">
        <v>10</v>
      </c>
      <c r="S368" s="5">
        <v>1.65</v>
      </c>
      <c r="T368" s="5">
        <v>3.7999999999999999E-2</v>
      </c>
      <c r="U368" s="5">
        <v>1.006</v>
      </c>
      <c r="V368" s="5">
        <v>0.35799999999999998</v>
      </c>
      <c r="W368" s="5" t="s">
        <v>10</v>
      </c>
      <c r="X368" s="5">
        <v>8.0229999999999997</v>
      </c>
      <c r="Y368" s="5">
        <v>2.9729999999999999</v>
      </c>
      <c r="Z368" s="5" t="s">
        <v>10</v>
      </c>
      <c r="AA368" s="5">
        <v>1.984</v>
      </c>
      <c r="AB368" s="5" t="s">
        <v>10</v>
      </c>
      <c r="AC368" s="5">
        <v>1.575</v>
      </c>
      <c r="AD368" s="5">
        <v>7.0000000000000007E-2</v>
      </c>
      <c r="AE368" s="5">
        <v>3.7999999999999999E-2</v>
      </c>
      <c r="AF368" s="5">
        <v>1.0029999999999999</v>
      </c>
      <c r="AG368" s="5">
        <v>0.35699999999999998</v>
      </c>
      <c r="AH368" s="5" t="s">
        <v>10</v>
      </c>
      <c r="AI368" s="5">
        <v>8</v>
      </c>
      <c r="AJ368" s="5" t="s">
        <v>10</v>
      </c>
      <c r="AK368" s="5">
        <f t="shared" si="15"/>
        <v>54.254961318533468</v>
      </c>
      <c r="AL368" s="5">
        <f t="shared" si="16"/>
        <v>33.736966027581566</v>
      </c>
      <c r="AM368" s="5">
        <f t="shared" si="17"/>
        <v>12.008072653884966</v>
      </c>
    </row>
    <row r="369" spans="1:39" ht="15.75">
      <c r="A369" s="7" t="s">
        <v>70</v>
      </c>
      <c r="B369" s="7" t="s">
        <v>41</v>
      </c>
      <c r="C369" s="7">
        <v>62</v>
      </c>
      <c r="D369" s="7">
        <v>836</v>
      </c>
      <c r="E369" s="5">
        <v>38.56</v>
      </c>
      <c r="F369" s="5" t="s">
        <v>10</v>
      </c>
      <c r="G369" s="5">
        <v>21.66</v>
      </c>
      <c r="H369" s="5" t="s">
        <v>10</v>
      </c>
      <c r="I369" s="5">
        <v>25.52</v>
      </c>
      <c r="J369" s="5">
        <v>0.47</v>
      </c>
      <c r="K369" s="5">
        <v>9.02</v>
      </c>
      <c r="L369" s="5">
        <v>4.04</v>
      </c>
      <c r="M369" s="4" t="s">
        <v>10</v>
      </c>
      <c r="N369" s="5">
        <v>99.27</v>
      </c>
      <c r="O369" s="5">
        <v>2.9870000000000001</v>
      </c>
      <c r="P369" s="5" t="s">
        <v>10</v>
      </c>
      <c r="Q369" s="5">
        <v>1.9770000000000001</v>
      </c>
      <c r="R369" s="5" t="s">
        <v>10</v>
      </c>
      <c r="S369" s="5">
        <v>1.653</v>
      </c>
      <c r="T369" s="5">
        <v>3.1E-2</v>
      </c>
      <c r="U369" s="5">
        <v>1.042</v>
      </c>
      <c r="V369" s="5">
        <v>0.33500000000000002</v>
      </c>
      <c r="W369" s="5" t="s">
        <v>10</v>
      </c>
      <c r="X369" s="5">
        <v>8.0250000000000004</v>
      </c>
      <c r="Y369" s="5">
        <v>2.9780000000000002</v>
      </c>
      <c r="Z369" s="5" t="s">
        <v>10</v>
      </c>
      <c r="AA369" s="5">
        <v>1.9710000000000001</v>
      </c>
      <c r="AB369" s="5" t="s">
        <v>10</v>
      </c>
      <c r="AC369" s="5">
        <v>1.5740000000000001</v>
      </c>
      <c r="AD369" s="5">
        <v>7.3999999999999996E-2</v>
      </c>
      <c r="AE369" s="5">
        <v>3.1E-2</v>
      </c>
      <c r="AF369" s="5">
        <v>1.038</v>
      </c>
      <c r="AG369" s="5">
        <v>0.33400000000000002</v>
      </c>
      <c r="AH369" s="5" t="s">
        <v>10</v>
      </c>
      <c r="AI369" s="5">
        <v>8</v>
      </c>
      <c r="AJ369" s="5" t="s">
        <v>10</v>
      </c>
      <c r="AK369" s="5">
        <f t="shared" si="15"/>
        <v>53.913335572724222</v>
      </c>
      <c r="AL369" s="5">
        <f t="shared" si="16"/>
        <v>34.867316090023515</v>
      </c>
      <c r="AM369" s="5">
        <f t="shared" si="17"/>
        <v>11.219348337252256</v>
      </c>
    </row>
    <row r="370" spans="1:39" ht="15.75">
      <c r="A370" s="7" t="s">
        <v>70</v>
      </c>
      <c r="B370" s="7" t="s">
        <v>41</v>
      </c>
      <c r="C370" s="7">
        <v>62</v>
      </c>
      <c r="D370" s="7">
        <v>837</v>
      </c>
      <c r="E370" s="5">
        <v>38.68</v>
      </c>
      <c r="F370" s="5" t="s">
        <v>10</v>
      </c>
      <c r="G370" s="5">
        <v>21.99</v>
      </c>
      <c r="H370" s="5" t="s">
        <v>10</v>
      </c>
      <c r="I370" s="5">
        <v>26</v>
      </c>
      <c r="J370" s="5">
        <v>0.51</v>
      </c>
      <c r="K370" s="5">
        <v>8.8699999999999992</v>
      </c>
      <c r="L370" s="5">
        <v>4.55</v>
      </c>
      <c r="M370" s="4" t="s">
        <v>10</v>
      </c>
      <c r="N370" s="5">
        <v>100.6</v>
      </c>
      <c r="O370" s="5">
        <v>2.9660000000000002</v>
      </c>
      <c r="P370" s="5" t="s">
        <v>10</v>
      </c>
      <c r="Q370" s="5">
        <v>1.9870000000000001</v>
      </c>
      <c r="R370" s="5" t="s">
        <v>10</v>
      </c>
      <c r="S370" s="5">
        <v>1.667</v>
      </c>
      <c r="T370" s="5">
        <v>3.3000000000000002E-2</v>
      </c>
      <c r="U370" s="5">
        <v>1.014</v>
      </c>
      <c r="V370" s="5">
        <v>0.374</v>
      </c>
      <c r="W370" s="5" t="s">
        <v>10</v>
      </c>
      <c r="X370" s="5">
        <v>8.0410000000000004</v>
      </c>
      <c r="Y370" s="5">
        <v>2.9510000000000001</v>
      </c>
      <c r="Z370" s="5" t="s">
        <v>10</v>
      </c>
      <c r="AA370" s="5">
        <v>1.9770000000000001</v>
      </c>
      <c r="AB370" s="5" t="s">
        <v>10</v>
      </c>
      <c r="AC370" s="5">
        <v>1.5369999999999999</v>
      </c>
      <c r="AD370" s="5">
        <v>0.122</v>
      </c>
      <c r="AE370" s="5">
        <v>3.3000000000000002E-2</v>
      </c>
      <c r="AF370" s="5">
        <v>1.0089999999999999</v>
      </c>
      <c r="AG370" s="5">
        <v>0.372</v>
      </c>
      <c r="AH370" s="5" t="s">
        <v>10</v>
      </c>
      <c r="AI370" s="5">
        <v>8</v>
      </c>
      <c r="AJ370" s="5" t="s">
        <v>10</v>
      </c>
      <c r="AK370" s="5">
        <f t="shared" si="15"/>
        <v>53.202304303625894</v>
      </c>
      <c r="AL370" s="5">
        <f t="shared" si="16"/>
        <v>34.191799390037275</v>
      </c>
      <c r="AM370" s="5">
        <f t="shared" si="17"/>
        <v>12.605896306336831</v>
      </c>
    </row>
    <row r="371" spans="1:39" ht="15.75">
      <c r="A371" s="7" t="s">
        <v>70</v>
      </c>
      <c r="B371" s="7" t="s">
        <v>41</v>
      </c>
      <c r="C371" s="7">
        <v>62</v>
      </c>
      <c r="D371" s="7">
        <v>838</v>
      </c>
      <c r="E371" s="5">
        <v>38.31</v>
      </c>
      <c r="F371" s="5" t="s">
        <v>10</v>
      </c>
      <c r="G371" s="5">
        <v>21.56</v>
      </c>
      <c r="H371" s="5" t="s">
        <v>10</v>
      </c>
      <c r="I371" s="5">
        <v>25.27</v>
      </c>
      <c r="J371" s="5">
        <v>0.53</v>
      </c>
      <c r="K371" s="5">
        <v>8.67</v>
      </c>
      <c r="L371" s="5">
        <v>4.63</v>
      </c>
      <c r="M371" s="4" t="s">
        <v>10</v>
      </c>
      <c r="N371" s="5">
        <v>98.97</v>
      </c>
      <c r="O371" s="5">
        <v>2.9809999999999999</v>
      </c>
      <c r="P371" s="5" t="s">
        <v>10</v>
      </c>
      <c r="Q371" s="5">
        <v>1.9770000000000001</v>
      </c>
      <c r="R371" s="5" t="s">
        <v>10</v>
      </c>
      <c r="S371" s="5">
        <v>1.645</v>
      </c>
      <c r="T371" s="5">
        <v>3.5000000000000003E-2</v>
      </c>
      <c r="U371" s="5">
        <v>1.006</v>
      </c>
      <c r="V371" s="5">
        <v>0.38600000000000001</v>
      </c>
      <c r="W371" s="5" t="s">
        <v>10</v>
      </c>
      <c r="X371" s="5">
        <v>8.0299999999999994</v>
      </c>
      <c r="Y371" s="5">
        <v>2.97</v>
      </c>
      <c r="Z371" s="5" t="s">
        <v>10</v>
      </c>
      <c r="AA371" s="5">
        <v>1.97</v>
      </c>
      <c r="AB371" s="5" t="s">
        <v>10</v>
      </c>
      <c r="AC371" s="5">
        <v>1.5489999999999999</v>
      </c>
      <c r="AD371" s="5">
        <v>0.09</v>
      </c>
      <c r="AE371" s="5">
        <v>3.5000000000000003E-2</v>
      </c>
      <c r="AF371" s="5">
        <v>1.002</v>
      </c>
      <c r="AG371" s="5">
        <v>0.38500000000000001</v>
      </c>
      <c r="AH371" s="5" t="s">
        <v>10</v>
      </c>
      <c r="AI371" s="5">
        <v>8</v>
      </c>
      <c r="AJ371" s="5" t="s">
        <v>10</v>
      </c>
      <c r="AK371" s="5">
        <f t="shared" si="15"/>
        <v>53.315382026253779</v>
      </c>
      <c r="AL371" s="5">
        <f t="shared" si="16"/>
        <v>33.726018175698421</v>
      </c>
      <c r="AM371" s="5">
        <f t="shared" si="17"/>
        <v>12.9585997980478</v>
      </c>
    </row>
    <row r="372" spans="1:39" ht="15.75">
      <c r="A372" s="7" t="s">
        <v>70</v>
      </c>
      <c r="B372" s="7" t="s">
        <v>41</v>
      </c>
      <c r="C372" s="7">
        <v>62</v>
      </c>
      <c r="D372" s="7">
        <v>839</v>
      </c>
      <c r="E372" s="5">
        <v>38.380000000000003</v>
      </c>
      <c r="F372" s="5" t="s">
        <v>10</v>
      </c>
      <c r="G372" s="5">
        <v>21.64</v>
      </c>
      <c r="H372" s="5" t="s">
        <v>10</v>
      </c>
      <c r="I372" s="5">
        <v>25.21</v>
      </c>
      <c r="J372" s="5">
        <v>0.51</v>
      </c>
      <c r="K372" s="5">
        <v>8.65</v>
      </c>
      <c r="L372" s="5">
        <v>4.2300000000000004</v>
      </c>
      <c r="M372" s="4" t="s">
        <v>10</v>
      </c>
      <c r="N372" s="5">
        <v>98.62</v>
      </c>
      <c r="O372" s="5">
        <v>2.9910000000000001</v>
      </c>
      <c r="P372" s="5" t="s">
        <v>10</v>
      </c>
      <c r="Q372" s="5">
        <v>1.988</v>
      </c>
      <c r="R372" s="5" t="s">
        <v>10</v>
      </c>
      <c r="S372" s="5">
        <v>1.643</v>
      </c>
      <c r="T372" s="5">
        <v>3.4000000000000002E-2</v>
      </c>
      <c r="U372" s="5">
        <v>1.0049999999999999</v>
      </c>
      <c r="V372" s="5">
        <v>0.35299999999999998</v>
      </c>
      <c r="W372" s="5" t="s">
        <v>10</v>
      </c>
      <c r="X372" s="5">
        <v>8.0150000000000006</v>
      </c>
      <c r="Y372" s="5">
        <v>2.9860000000000002</v>
      </c>
      <c r="Z372" s="5" t="s">
        <v>10</v>
      </c>
      <c r="AA372" s="5">
        <v>1.984</v>
      </c>
      <c r="AB372" s="5" t="s">
        <v>10</v>
      </c>
      <c r="AC372" s="5">
        <v>1.597</v>
      </c>
      <c r="AD372" s="5">
        <v>4.3999999999999997E-2</v>
      </c>
      <c r="AE372" s="5">
        <v>3.4000000000000002E-2</v>
      </c>
      <c r="AF372" s="5">
        <v>1.0029999999999999</v>
      </c>
      <c r="AG372" s="5">
        <v>0.35299999999999998</v>
      </c>
      <c r="AH372" s="5" t="s">
        <v>10</v>
      </c>
      <c r="AI372" s="5">
        <v>8</v>
      </c>
      <c r="AJ372" s="5" t="s">
        <v>10</v>
      </c>
      <c r="AK372" s="5">
        <f t="shared" si="15"/>
        <v>54.603280883829932</v>
      </c>
      <c r="AL372" s="5">
        <f t="shared" si="16"/>
        <v>33.578841647137594</v>
      </c>
      <c r="AM372" s="5">
        <f t="shared" si="17"/>
        <v>11.817877469032481</v>
      </c>
    </row>
    <row r="373" spans="1:39" ht="15.75">
      <c r="A373" s="7" t="s">
        <v>70</v>
      </c>
      <c r="B373" s="7" t="s">
        <v>41</v>
      </c>
      <c r="C373" s="7">
        <v>62</v>
      </c>
      <c r="D373" s="7">
        <v>840</v>
      </c>
      <c r="E373" s="5">
        <v>38.049999999999997</v>
      </c>
      <c r="F373" s="5" t="s">
        <v>10</v>
      </c>
      <c r="G373" s="5">
        <v>21.76</v>
      </c>
      <c r="H373" s="5" t="s">
        <v>10</v>
      </c>
      <c r="I373" s="5">
        <v>25.06</v>
      </c>
      <c r="J373" s="5">
        <v>0.45</v>
      </c>
      <c r="K373" s="5">
        <v>8.76</v>
      </c>
      <c r="L373" s="5">
        <v>4.53</v>
      </c>
      <c r="M373" s="4" t="s">
        <v>10</v>
      </c>
      <c r="N373" s="5">
        <v>98.61</v>
      </c>
      <c r="O373" s="5">
        <v>2.968</v>
      </c>
      <c r="P373" s="5" t="s">
        <v>10</v>
      </c>
      <c r="Q373" s="5">
        <v>2.0009999999999999</v>
      </c>
      <c r="R373" s="5" t="s">
        <v>10</v>
      </c>
      <c r="S373" s="5">
        <v>1.635</v>
      </c>
      <c r="T373" s="5">
        <v>0.03</v>
      </c>
      <c r="U373" s="5">
        <v>1.0189999999999999</v>
      </c>
      <c r="V373" s="5">
        <v>0.379</v>
      </c>
      <c r="W373" s="5" t="s">
        <v>10</v>
      </c>
      <c r="X373" s="5">
        <v>8.0310000000000006</v>
      </c>
      <c r="Y373" s="5">
        <v>2.9569999999999999</v>
      </c>
      <c r="Z373" s="5" t="s">
        <v>10</v>
      </c>
      <c r="AA373" s="5">
        <v>1.9930000000000001</v>
      </c>
      <c r="AB373" s="5" t="s">
        <v>10</v>
      </c>
      <c r="AC373" s="5">
        <v>1.5349999999999999</v>
      </c>
      <c r="AD373" s="5">
        <v>9.2999999999999999E-2</v>
      </c>
      <c r="AE373" s="5">
        <v>0.03</v>
      </c>
      <c r="AF373" s="5">
        <v>1.0149999999999999</v>
      </c>
      <c r="AG373" s="5">
        <v>0.377</v>
      </c>
      <c r="AH373" s="5" t="s">
        <v>10</v>
      </c>
      <c r="AI373" s="5">
        <v>8</v>
      </c>
      <c r="AJ373" s="5" t="s">
        <v>10</v>
      </c>
      <c r="AK373" s="5">
        <f t="shared" si="15"/>
        <v>52.925262089956036</v>
      </c>
      <c r="AL373" s="5">
        <f t="shared" si="16"/>
        <v>34.325329726073726</v>
      </c>
      <c r="AM373" s="5">
        <f t="shared" si="17"/>
        <v>12.749408183970246</v>
      </c>
    </row>
    <row r="374" spans="1:39" ht="15.75">
      <c r="A374" s="7" t="s">
        <v>70</v>
      </c>
      <c r="B374" s="7" t="s">
        <v>41</v>
      </c>
      <c r="C374" s="7">
        <v>62</v>
      </c>
      <c r="D374" s="7">
        <v>841</v>
      </c>
      <c r="E374" s="5">
        <v>38.19</v>
      </c>
      <c r="F374" s="5" t="s">
        <v>10</v>
      </c>
      <c r="G374" s="5">
        <v>21.5</v>
      </c>
      <c r="H374" s="5" t="s">
        <v>10</v>
      </c>
      <c r="I374" s="5">
        <v>24.85</v>
      </c>
      <c r="J374" s="5">
        <v>0.42</v>
      </c>
      <c r="K374" s="5">
        <v>8.74</v>
      </c>
      <c r="L374" s="5">
        <v>4.5999999999999996</v>
      </c>
      <c r="M374" s="4" t="s">
        <v>10</v>
      </c>
      <c r="N374" s="5">
        <v>98.3</v>
      </c>
      <c r="O374" s="5">
        <v>2.9860000000000002</v>
      </c>
      <c r="P374" s="5" t="s">
        <v>10</v>
      </c>
      <c r="Q374" s="5">
        <v>1.9810000000000001</v>
      </c>
      <c r="R374" s="5" t="s">
        <v>10</v>
      </c>
      <c r="S374" s="5">
        <v>1.625</v>
      </c>
      <c r="T374" s="5">
        <v>2.8000000000000001E-2</v>
      </c>
      <c r="U374" s="5">
        <v>1.0189999999999999</v>
      </c>
      <c r="V374" s="5">
        <v>0.38500000000000001</v>
      </c>
      <c r="W374" s="5" t="s">
        <v>10</v>
      </c>
      <c r="X374" s="5">
        <v>8.0239999999999991</v>
      </c>
      <c r="Y374" s="5">
        <v>2.9769999999999999</v>
      </c>
      <c r="Z374" s="5" t="s">
        <v>10</v>
      </c>
      <c r="AA374" s="5">
        <v>1.9750000000000001</v>
      </c>
      <c r="AB374" s="5" t="s">
        <v>10</v>
      </c>
      <c r="AC374" s="5">
        <v>1.5489999999999999</v>
      </c>
      <c r="AD374" s="5">
        <v>7.0999999999999994E-2</v>
      </c>
      <c r="AE374" s="5">
        <v>2.8000000000000001E-2</v>
      </c>
      <c r="AF374" s="5">
        <v>1.016</v>
      </c>
      <c r="AG374" s="5">
        <v>0.38400000000000001</v>
      </c>
      <c r="AH374" s="5" t="s">
        <v>10</v>
      </c>
      <c r="AI374" s="5">
        <v>8</v>
      </c>
      <c r="AJ374" s="5" t="s">
        <v>10</v>
      </c>
      <c r="AK374" s="5">
        <f t="shared" si="15"/>
        <v>52.972791400738991</v>
      </c>
      <c r="AL374" s="5">
        <f t="shared" si="16"/>
        <v>34.128317097749417</v>
      </c>
      <c r="AM374" s="5">
        <f t="shared" si="17"/>
        <v>12.898891501511599</v>
      </c>
    </row>
    <row r="375" spans="1:39" ht="15.75">
      <c r="A375" s="7" t="s">
        <v>70</v>
      </c>
      <c r="B375" s="7" t="s">
        <v>41</v>
      </c>
      <c r="C375" s="7">
        <v>62</v>
      </c>
      <c r="D375" s="7">
        <v>842</v>
      </c>
      <c r="E375" s="5">
        <v>38.049999999999997</v>
      </c>
      <c r="F375" s="5" t="s">
        <v>10</v>
      </c>
      <c r="G375" s="5">
        <v>21.44</v>
      </c>
      <c r="H375" s="5" t="s">
        <v>10</v>
      </c>
      <c r="I375" s="5">
        <v>25.03</v>
      </c>
      <c r="J375" s="5">
        <v>0.54</v>
      </c>
      <c r="K375" s="5">
        <v>8.64</v>
      </c>
      <c r="L375" s="5">
        <v>4.46</v>
      </c>
      <c r="M375" s="4" t="s">
        <v>10</v>
      </c>
      <c r="N375" s="5">
        <v>98.16</v>
      </c>
      <c r="O375" s="5">
        <v>2.9830000000000001</v>
      </c>
      <c r="P375" s="5" t="s">
        <v>10</v>
      </c>
      <c r="Q375" s="5">
        <v>1.9810000000000001</v>
      </c>
      <c r="R375" s="5" t="s">
        <v>10</v>
      </c>
      <c r="S375" s="5">
        <v>1.641</v>
      </c>
      <c r="T375" s="5">
        <v>3.5999999999999997E-2</v>
      </c>
      <c r="U375" s="5">
        <v>1.01</v>
      </c>
      <c r="V375" s="5">
        <v>0.375</v>
      </c>
      <c r="W375" s="5" t="s">
        <v>10</v>
      </c>
      <c r="X375" s="5">
        <v>8.0259999999999998</v>
      </c>
      <c r="Y375" s="5">
        <v>2.9740000000000002</v>
      </c>
      <c r="Z375" s="5" t="s">
        <v>10</v>
      </c>
      <c r="AA375" s="5">
        <v>1.9750000000000001</v>
      </c>
      <c r="AB375" s="5" t="s">
        <v>10</v>
      </c>
      <c r="AC375" s="5">
        <v>1.5580000000000001</v>
      </c>
      <c r="AD375" s="5">
        <v>7.8E-2</v>
      </c>
      <c r="AE375" s="5">
        <v>3.5999999999999997E-2</v>
      </c>
      <c r="AF375" s="5">
        <v>1.0069999999999999</v>
      </c>
      <c r="AG375" s="5">
        <v>0.373</v>
      </c>
      <c r="AH375" s="5" t="s">
        <v>10</v>
      </c>
      <c r="AI375" s="5">
        <v>8</v>
      </c>
      <c r="AJ375" s="5" t="s">
        <v>10</v>
      </c>
      <c r="AK375" s="5">
        <f t="shared" si="15"/>
        <v>53.597848016139885</v>
      </c>
      <c r="AL375" s="5">
        <f t="shared" si="16"/>
        <v>33.860121049092122</v>
      </c>
      <c r="AM375" s="5">
        <f t="shared" si="17"/>
        <v>12.542030934767993</v>
      </c>
    </row>
    <row r="376" spans="1:39" ht="15.75">
      <c r="A376" s="7" t="s">
        <v>70</v>
      </c>
      <c r="B376" s="7" t="s">
        <v>41</v>
      </c>
      <c r="C376" s="7">
        <v>62</v>
      </c>
      <c r="D376" s="7">
        <v>843</v>
      </c>
      <c r="E376" s="5">
        <v>38.130000000000003</v>
      </c>
      <c r="F376" s="5" t="s">
        <v>10</v>
      </c>
      <c r="G376" s="5">
        <v>21.42</v>
      </c>
      <c r="H376" s="5" t="s">
        <v>10</v>
      </c>
      <c r="I376" s="5">
        <v>24.94</v>
      </c>
      <c r="J376" s="5">
        <v>0.62</v>
      </c>
      <c r="K376" s="5">
        <v>8.92</v>
      </c>
      <c r="L376" s="5">
        <v>4.6100000000000003</v>
      </c>
      <c r="M376" s="4" t="s">
        <v>10</v>
      </c>
      <c r="N376" s="5">
        <v>98.64</v>
      </c>
      <c r="O376" s="5">
        <v>2.976</v>
      </c>
      <c r="P376" s="5" t="s">
        <v>10</v>
      </c>
      <c r="Q376" s="5">
        <v>1.97</v>
      </c>
      <c r="R376" s="5" t="s">
        <v>10</v>
      </c>
      <c r="S376" s="5">
        <v>1.6279999999999999</v>
      </c>
      <c r="T376" s="5">
        <v>4.1000000000000002E-2</v>
      </c>
      <c r="U376" s="5">
        <v>1.038</v>
      </c>
      <c r="V376" s="5">
        <v>0.38600000000000001</v>
      </c>
      <c r="W376" s="5" t="s">
        <v>10</v>
      </c>
      <c r="X376" s="5">
        <v>8.0389999999999997</v>
      </c>
      <c r="Y376" s="5">
        <v>2.9620000000000002</v>
      </c>
      <c r="Z376" s="5" t="s">
        <v>10</v>
      </c>
      <c r="AA376" s="5">
        <v>1.9610000000000001</v>
      </c>
      <c r="AB376" s="5" t="s">
        <v>10</v>
      </c>
      <c r="AC376" s="5">
        <v>1.504</v>
      </c>
      <c r="AD376" s="5">
        <v>0.11600000000000001</v>
      </c>
      <c r="AE376" s="5">
        <v>4.1000000000000002E-2</v>
      </c>
      <c r="AF376" s="5">
        <v>1.0329999999999999</v>
      </c>
      <c r="AG376" s="5">
        <v>0.38400000000000001</v>
      </c>
      <c r="AH376" s="5" t="s">
        <v>10</v>
      </c>
      <c r="AI376" s="5">
        <v>8</v>
      </c>
      <c r="AJ376" s="5" t="s">
        <v>10</v>
      </c>
      <c r="AK376" s="5">
        <f t="shared" si="15"/>
        <v>52.160702228224174</v>
      </c>
      <c r="AL376" s="5">
        <f t="shared" si="16"/>
        <v>34.875084402430787</v>
      </c>
      <c r="AM376" s="5">
        <f t="shared" si="17"/>
        <v>12.964213369345032</v>
      </c>
    </row>
    <row r="377" spans="1:39" ht="15.75">
      <c r="A377" s="7" t="s">
        <v>70</v>
      </c>
      <c r="B377" s="7" t="s">
        <v>41</v>
      </c>
      <c r="C377" s="7">
        <v>62</v>
      </c>
      <c r="D377" s="7">
        <v>844</v>
      </c>
      <c r="E377" s="5">
        <v>37.700000000000003</v>
      </c>
      <c r="F377" s="5" t="s">
        <v>10</v>
      </c>
      <c r="G377" s="5">
        <v>21.76</v>
      </c>
      <c r="H377" s="5" t="s">
        <v>10</v>
      </c>
      <c r="I377" s="5">
        <v>24.97</v>
      </c>
      <c r="J377" s="5">
        <v>0.49</v>
      </c>
      <c r="K377" s="5">
        <v>8.83</v>
      </c>
      <c r="L377" s="5">
        <v>4.5199999999999996</v>
      </c>
      <c r="M377" s="4" t="s">
        <v>10</v>
      </c>
      <c r="N377" s="5">
        <v>98.27</v>
      </c>
      <c r="O377" s="5">
        <v>2.9540000000000002</v>
      </c>
      <c r="P377" s="5" t="s">
        <v>10</v>
      </c>
      <c r="Q377" s="5">
        <v>2.0089999999999999</v>
      </c>
      <c r="R377" s="5" t="s">
        <v>10</v>
      </c>
      <c r="S377" s="5">
        <v>1.6359999999999999</v>
      </c>
      <c r="T377" s="5">
        <v>3.3000000000000002E-2</v>
      </c>
      <c r="U377" s="5">
        <v>1.0309999999999999</v>
      </c>
      <c r="V377" s="5">
        <v>0.379</v>
      </c>
      <c r="W377" s="5" t="s">
        <v>10</v>
      </c>
      <c r="X377" s="5">
        <v>8.0419999999999998</v>
      </c>
      <c r="Y377" s="5">
        <v>2.9380000000000002</v>
      </c>
      <c r="Z377" s="5" t="s">
        <v>10</v>
      </c>
      <c r="AA377" s="5">
        <v>1.9990000000000001</v>
      </c>
      <c r="AB377" s="5" t="s">
        <v>10</v>
      </c>
      <c r="AC377" s="5">
        <v>1.502</v>
      </c>
      <c r="AD377" s="5">
        <v>0.125</v>
      </c>
      <c r="AE377" s="5">
        <v>3.2000000000000001E-2</v>
      </c>
      <c r="AF377" s="5">
        <v>1.026</v>
      </c>
      <c r="AG377" s="5">
        <v>0.377</v>
      </c>
      <c r="AH377" s="5" t="s">
        <v>10</v>
      </c>
      <c r="AI377" s="5">
        <v>8</v>
      </c>
      <c r="AJ377" s="5" t="s">
        <v>10</v>
      </c>
      <c r="AK377" s="5">
        <f t="shared" si="15"/>
        <v>52.23016683690841</v>
      </c>
      <c r="AL377" s="5">
        <f t="shared" si="16"/>
        <v>34.933605720122571</v>
      </c>
      <c r="AM377" s="5">
        <f t="shared" si="17"/>
        <v>12.836227442969019</v>
      </c>
    </row>
    <row r="378" spans="1:39" ht="15.75">
      <c r="A378" s="7" t="s">
        <v>70</v>
      </c>
      <c r="B378" s="7" t="s">
        <v>41</v>
      </c>
      <c r="C378" s="7">
        <v>62</v>
      </c>
      <c r="D378" s="7">
        <v>845</v>
      </c>
      <c r="E378" s="5">
        <v>37.86</v>
      </c>
      <c r="F378" s="5" t="s">
        <v>10</v>
      </c>
      <c r="G378" s="5">
        <v>21.68</v>
      </c>
      <c r="H378" s="5" t="s">
        <v>10</v>
      </c>
      <c r="I378" s="5">
        <v>25.12</v>
      </c>
      <c r="J378" s="5">
        <v>0.49</v>
      </c>
      <c r="K378" s="5">
        <v>8.44</v>
      </c>
      <c r="L378" s="5">
        <v>4.74</v>
      </c>
      <c r="M378" s="4" t="s">
        <v>10</v>
      </c>
      <c r="N378" s="5">
        <v>98.33</v>
      </c>
      <c r="O378" s="5">
        <v>2.9670000000000001</v>
      </c>
      <c r="P378" s="5" t="s">
        <v>10</v>
      </c>
      <c r="Q378" s="5">
        <v>2.0019999999999998</v>
      </c>
      <c r="R378" s="5" t="s">
        <v>10</v>
      </c>
      <c r="S378" s="5">
        <v>1.6459999999999999</v>
      </c>
      <c r="T378" s="5">
        <v>3.3000000000000002E-2</v>
      </c>
      <c r="U378" s="5">
        <v>0.98599999999999999</v>
      </c>
      <c r="V378" s="5">
        <v>0.39800000000000002</v>
      </c>
      <c r="W378" s="5" t="s">
        <v>10</v>
      </c>
      <c r="X378" s="5">
        <v>8.032</v>
      </c>
      <c r="Y378" s="5">
        <v>2.9550000000000001</v>
      </c>
      <c r="Z378" s="5" t="s">
        <v>10</v>
      </c>
      <c r="AA378" s="5">
        <v>1.994</v>
      </c>
      <c r="AB378" s="5" t="s">
        <v>10</v>
      </c>
      <c r="AC378" s="5">
        <v>1.544</v>
      </c>
      <c r="AD378" s="5">
        <v>9.6000000000000002E-2</v>
      </c>
      <c r="AE378" s="5">
        <v>3.2000000000000001E-2</v>
      </c>
      <c r="AF378" s="5">
        <v>0.98199999999999998</v>
      </c>
      <c r="AG378" s="5">
        <v>0.39600000000000002</v>
      </c>
      <c r="AH378" s="5" t="s">
        <v>10</v>
      </c>
      <c r="AI378" s="5">
        <v>8</v>
      </c>
      <c r="AJ378" s="5" t="s">
        <v>10</v>
      </c>
      <c r="AK378" s="5">
        <f t="shared" si="15"/>
        <v>53.35138794854435</v>
      </c>
      <c r="AL378" s="5">
        <f t="shared" si="16"/>
        <v>33.243060257278266</v>
      </c>
      <c r="AM378" s="5">
        <f t="shared" si="17"/>
        <v>13.405551794177384</v>
      </c>
    </row>
    <row r="379" spans="1:39" ht="15.75">
      <c r="A379" s="7" t="s">
        <v>70</v>
      </c>
      <c r="B379" s="7" t="s">
        <v>41</v>
      </c>
      <c r="C379" s="7">
        <v>62</v>
      </c>
      <c r="D379" s="7">
        <v>846</v>
      </c>
      <c r="E379" s="5">
        <v>37.53</v>
      </c>
      <c r="F379" s="5" t="s">
        <v>10</v>
      </c>
      <c r="G379" s="5">
        <v>21.07</v>
      </c>
      <c r="H379" s="5" t="s">
        <v>10</v>
      </c>
      <c r="I379" s="5">
        <v>24.82</v>
      </c>
      <c r="J379" s="5">
        <v>0.45</v>
      </c>
      <c r="K379" s="5">
        <v>8.5399999999999991</v>
      </c>
      <c r="L379" s="5">
        <v>4.5599999999999996</v>
      </c>
      <c r="M379" s="4" t="s">
        <v>10</v>
      </c>
      <c r="N379" s="5">
        <v>96.97</v>
      </c>
      <c r="O379" s="5">
        <v>2.9809999999999999</v>
      </c>
      <c r="P379" s="5" t="s">
        <v>10</v>
      </c>
      <c r="Q379" s="5">
        <v>1.9730000000000001</v>
      </c>
      <c r="R379" s="5" t="s">
        <v>10</v>
      </c>
      <c r="S379" s="5">
        <v>1.649</v>
      </c>
      <c r="T379" s="5">
        <v>0.03</v>
      </c>
      <c r="U379" s="5">
        <v>1.0109999999999999</v>
      </c>
      <c r="V379" s="5">
        <v>0.38800000000000001</v>
      </c>
      <c r="W379" s="5" t="s">
        <v>10</v>
      </c>
      <c r="X379" s="5">
        <v>8.032</v>
      </c>
      <c r="Y379" s="5">
        <v>2.9689999999999999</v>
      </c>
      <c r="Z379" s="5" t="s">
        <v>10</v>
      </c>
      <c r="AA379" s="5">
        <v>1.9650000000000001</v>
      </c>
      <c r="AB379" s="5" t="s">
        <v>10</v>
      </c>
      <c r="AC379" s="5">
        <v>1.5449999999999999</v>
      </c>
      <c r="AD379" s="5">
        <v>9.7000000000000003E-2</v>
      </c>
      <c r="AE379" s="5">
        <v>0.03</v>
      </c>
      <c r="AF379" s="5">
        <v>1.0069999999999999</v>
      </c>
      <c r="AG379" s="5">
        <v>0.38700000000000001</v>
      </c>
      <c r="AH379" s="5" t="s">
        <v>10</v>
      </c>
      <c r="AI379" s="5">
        <v>8</v>
      </c>
      <c r="AJ379" s="5" t="s">
        <v>10</v>
      </c>
      <c r="AK379" s="5">
        <f t="shared" si="15"/>
        <v>53.048164365106096</v>
      </c>
      <c r="AL379" s="5">
        <f t="shared" si="16"/>
        <v>33.917143819467832</v>
      </c>
      <c r="AM379" s="5">
        <f t="shared" si="17"/>
        <v>13.034691815426072</v>
      </c>
    </row>
    <row r="380" spans="1:39" ht="15.75">
      <c r="A380" s="7" t="s">
        <v>70</v>
      </c>
      <c r="B380" s="7" t="s">
        <v>41</v>
      </c>
      <c r="C380" s="7">
        <v>62</v>
      </c>
      <c r="D380" s="7">
        <v>847</v>
      </c>
      <c r="E380" s="5">
        <v>37.549999999999997</v>
      </c>
      <c r="F380" s="5" t="s">
        <v>10</v>
      </c>
      <c r="G380" s="5">
        <v>21.15</v>
      </c>
      <c r="H380" s="5" t="s">
        <v>10</v>
      </c>
      <c r="I380" s="5">
        <v>25.11</v>
      </c>
      <c r="J380" s="5">
        <v>0.53</v>
      </c>
      <c r="K380" s="5">
        <v>8.57</v>
      </c>
      <c r="L380" s="5">
        <v>4.49</v>
      </c>
      <c r="M380" s="4" t="s">
        <v>10</v>
      </c>
      <c r="N380" s="5">
        <v>97.4</v>
      </c>
      <c r="O380" s="5">
        <v>2.9740000000000002</v>
      </c>
      <c r="P380" s="5" t="s">
        <v>10</v>
      </c>
      <c r="Q380" s="5">
        <v>1.974</v>
      </c>
      <c r="R380" s="5" t="s">
        <v>10</v>
      </c>
      <c r="S380" s="5">
        <v>1.663</v>
      </c>
      <c r="T380" s="5">
        <v>3.5999999999999997E-2</v>
      </c>
      <c r="U380" s="5">
        <v>1.012</v>
      </c>
      <c r="V380" s="5">
        <v>0.38100000000000001</v>
      </c>
      <c r="W380" s="5" t="s">
        <v>10</v>
      </c>
      <c r="X380" s="5">
        <v>8.0389999999999997</v>
      </c>
      <c r="Y380" s="5">
        <v>2.9590000000000001</v>
      </c>
      <c r="Z380" s="5" t="s">
        <v>10</v>
      </c>
      <c r="AA380" s="5">
        <v>1.964</v>
      </c>
      <c r="AB380" s="5" t="s">
        <v>10</v>
      </c>
      <c r="AC380" s="5">
        <v>1.538</v>
      </c>
      <c r="AD380" s="5">
        <v>0.11700000000000001</v>
      </c>
      <c r="AE380" s="5">
        <v>3.5000000000000003E-2</v>
      </c>
      <c r="AF380" s="5">
        <v>1.0069999999999999</v>
      </c>
      <c r="AG380" s="5">
        <v>0.379</v>
      </c>
      <c r="AH380" s="5" t="s">
        <v>10</v>
      </c>
      <c r="AI380" s="5">
        <v>8</v>
      </c>
      <c r="AJ380" s="5" t="s">
        <v>10</v>
      </c>
      <c r="AK380" s="5">
        <f t="shared" si="15"/>
        <v>53.159851301115232</v>
      </c>
      <c r="AL380" s="5">
        <f t="shared" si="16"/>
        <v>34.031767489016559</v>
      </c>
      <c r="AM380" s="5">
        <f t="shared" si="17"/>
        <v>12.808381209868202</v>
      </c>
    </row>
    <row r="381" spans="1:39" ht="15.75">
      <c r="A381" s="7" t="s">
        <v>70</v>
      </c>
      <c r="B381" s="7" t="s">
        <v>41</v>
      </c>
      <c r="C381" s="7">
        <v>62</v>
      </c>
      <c r="D381" s="7">
        <v>848</v>
      </c>
      <c r="E381" s="5">
        <v>37.25</v>
      </c>
      <c r="F381" s="5" t="s">
        <v>10</v>
      </c>
      <c r="G381" s="5">
        <v>21.56</v>
      </c>
      <c r="H381" s="5" t="s">
        <v>10</v>
      </c>
      <c r="I381" s="5">
        <v>24.91</v>
      </c>
      <c r="J381" s="5">
        <v>0.5</v>
      </c>
      <c r="K381" s="5">
        <v>8.67</v>
      </c>
      <c r="L381" s="5">
        <v>4.38</v>
      </c>
      <c r="M381" s="4" t="s">
        <v>10</v>
      </c>
      <c r="N381" s="5">
        <v>97.27</v>
      </c>
      <c r="O381" s="5">
        <v>2.9510000000000001</v>
      </c>
      <c r="P381" s="5" t="s">
        <v>10</v>
      </c>
      <c r="Q381" s="5">
        <v>2.0129999999999999</v>
      </c>
      <c r="R381" s="5" t="s">
        <v>10</v>
      </c>
      <c r="S381" s="5">
        <v>1.65</v>
      </c>
      <c r="T381" s="5">
        <v>3.4000000000000002E-2</v>
      </c>
      <c r="U381" s="5">
        <v>1.024</v>
      </c>
      <c r="V381" s="5">
        <v>0.372</v>
      </c>
      <c r="W381" s="5" t="s">
        <v>10</v>
      </c>
      <c r="X381" s="5">
        <v>8.0429999999999993</v>
      </c>
      <c r="Y381" s="5">
        <v>2.9350000000000001</v>
      </c>
      <c r="Z381" s="5" t="s">
        <v>10</v>
      </c>
      <c r="AA381" s="5">
        <v>2.0019999999999998</v>
      </c>
      <c r="AB381" s="5" t="s">
        <v>10</v>
      </c>
      <c r="AC381" s="5">
        <v>1.5129999999999999</v>
      </c>
      <c r="AD381" s="5">
        <v>0.128</v>
      </c>
      <c r="AE381" s="5">
        <v>3.3000000000000002E-2</v>
      </c>
      <c r="AF381" s="5">
        <v>1.018</v>
      </c>
      <c r="AG381" s="5">
        <v>0.37</v>
      </c>
      <c r="AH381" s="5" t="s">
        <v>10</v>
      </c>
      <c r="AI381" s="5">
        <v>8</v>
      </c>
      <c r="AJ381" s="5" t="s">
        <v>10</v>
      </c>
      <c r="AK381" s="5">
        <f t="shared" si="15"/>
        <v>52.692569870483972</v>
      </c>
      <c r="AL381" s="5">
        <f t="shared" si="16"/>
        <v>34.696659850034081</v>
      </c>
      <c r="AM381" s="5">
        <f t="shared" si="17"/>
        <v>12.610770279481955</v>
      </c>
    </row>
    <row r="382" spans="1:39" ht="15.75">
      <c r="A382" s="7" t="s">
        <v>70</v>
      </c>
      <c r="B382" s="7" t="s">
        <v>41</v>
      </c>
      <c r="C382" s="7">
        <v>62</v>
      </c>
      <c r="D382" s="7">
        <v>849</v>
      </c>
      <c r="E382" s="5">
        <v>37.659999999999997</v>
      </c>
      <c r="F382" s="5" t="s">
        <v>10</v>
      </c>
      <c r="G382" s="5">
        <v>21.3</v>
      </c>
      <c r="H382" s="5" t="s">
        <v>10</v>
      </c>
      <c r="I382" s="5">
        <v>24.93</v>
      </c>
      <c r="J382" s="5">
        <v>0.49</v>
      </c>
      <c r="K382" s="5">
        <v>8.57</v>
      </c>
      <c r="L382" s="5">
        <v>4.0999999999999996</v>
      </c>
      <c r="M382" s="4" t="s">
        <v>10</v>
      </c>
      <c r="N382" s="5">
        <v>97.05</v>
      </c>
      <c r="O382" s="5">
        <v>2.9849999999999999</v>
      </c>
      <c r="P382" s="5" t="s">
        <v>10</v>
      </c>
      <c r="Q382" s="5">
        <v>1.99</v>
      </c>
      <c r="R382" s="5" t="s">
        <v>10</v>
      </c>
      <c r="S382" s="5">
        <v>1.6519999999999999</v>
      </c>
      <c r="T382" s="5">
        <v>3.3000000000000002E-2</v>
      </c>
      <c r="U382" s="5">
        <v>1.0129999999999999</v>
      </c>
      <c r="V382" s="5">
        <v>0.34799999999999998</v>
      </c>
      <c r="W382" s="5" t="s">
        <v>10</v>
      </c>
      <c r="X382" s="5">
        <v>8.02</v>
      </c>
      <c r="Y382" s="5">
        <v>2.9769999999999999</v>
      </c>
      <c r="Z382" s="5" t="s">
        <v>10</v>
      </c>
      <c r="AA382" s="5">
        <v>1.9850000000000001</v>
      </c>
      <c r="AB382" s="5" t="s">
        <v>10</v>
      </c>
      <c r="AC382" s="5">
        <v>1.587</v>
      </c>
      <c r="AD382" s="5">
        <v>6.0999999999999999E-2</v>
      </c>
      <c r="AE382" s="5">
        <v>3.3000000000000002E-2</v>
      </c>
      <c r="AF382" s="5">
        <v>1.01</v>
      </c>
      <c r="AG382" s="5">
        <v>0.34699999999999998</v>
      </c>
      <c r="AH382" s="5" t="s">
        <v>10</v>
      </c>
      <c r="AI382" s="5">
        <v>8</v>
      </c>
      <c r="AJ382" s="5" t="s">
        <v>10</v>
      </c>
      <c r="AK382" s="5">
        <f t="shared" si="15"/>
        <v>54.417198522002018</v>
      </c>
      <c r="AL382" s="5">
        <f t="shared" si="16"/>
        <v>33.926771918038298</v>
      </c>
      <c r="AM382" s="5">
        <f t="shared" si="17"/>
        <v>11.656029559959677</v>
      </c>
    </row>
    <row r="383" spans="1:39" ht="15.75">
      <c r="A383" s="7" t="s">
        <v>70</v>
      </c>
      <c r="B383" s="7" t="s">
        <v>41</v>
      </c>
      <c r="C383" s="7">
        <v>62</v>
      </c>
      <c r="D383" s="7">
        <v>851</v>
      </c>
      <c r="E383" s="5">
        <v>37.46</v>
      </c>
      <c r="F383" s="5" t="s">
        <v>10</v>
      </c>
      <c r="G383" s="5">
        <v>20.97</v>
      </c>
      <c r="H383" s="5" t="s">
        <v>10</v>
      </c>
      <c r="I383" s="5">
        <v>25.04</v>
      </c>
      <c r="J383" s="5">
        <v>0.38</v>
      </c>
      <c r="K383" s="5">
        <v>8.26</v>
      </c>
      <c r="L383" s="5">
        <v>4.22</v>
      </c>
      <c r="M383" s="4" t="s">
        <v>10</v>
      </c>
      <c r="N383" s="5">
        <v>96.33</v>
      </c>
      <c r="O383" s="5">
        <v>2.9950000000000001</v>
      </c>
      <c r="P383" s="5" t="s">
        <v>10</v>
      </c>
      <c r="Q383" s="5">
        <v>1.976</v>
      </c>
      <c r="R383" s="5" t="s">
        <v>10</v>
      </c>
      <c r="S383" s="5">
        <v>1.6739999999999999</v>
      </c>
      <c r="T383" s="5">
        <v>2.5999999999999999E-2</v>
      </c>
      <c r="U383" s="5">
        <v>0.98499999999999999</v>
      </c>
      <c r="V383" s="5">
        <v>0.36199999999999999</v>
      </c>
      <c r="W383" s="5" t="s">
        <v>10</v>
      </c>
      <c r="X383" s="5">
        <v>8.0169999999999995</v>
      </c>
      <c r="Y383" s="5">
        <v>2.9889999999999999</v>
      </c>
      <c r="Z383" s="5" t="s">
        <v>10</v>
      </c>
      <c r="AA383" s="5">
        <v>1.972</v>
      </c>
      <c r="AB383" s="5" t="s">
        <v>10</v>
      </c>
      <c r="AC383" s="5">
        <v>1.62</v>
      </c>
      <c r="AD383" s="5">
        <v>5.0999999999999997E-2</v>
      </c>
      <c r="AE383" s="5">
        <v>2.5999999999999999E-2</v>
      </c>
      <c r="AF383" s="5">
        <v>0.98199999999999998</v>
      </c>
      <c r="AG383" s="5">
        <v>0.36099999999999999</v>
      </c>
      <c r="AH383" s="5" t="s">
        <v>10</v>
      </c>
      <c r="AI383" s="5">
        <v>8</v>
      </c>
      <c r="AJ383" s="5" t="s">
        <v>10</v>
      </c>
      <c r="AK383" s="5">
        <f t="shared" si="15"/>
        <v>55.068584810973576</v>
      </c>
      <c r="AL383" s="5">
        <f t="shared" si="16"/>
        <v>32.853797256607564</v>
      </c>
      <c r="AM383" s="5">
        <f t="shared" si="17"/>
        <v>12.07761793241886</v>
      </c>
    </row>
    <row r="384" spans="1:39" ht="15.75">
      <c r="A384" s="7" t="s">
        <v>70</v>
      </c>
      <c r="B384" s="7" t="s">
        <v>41</v>
      </c>
      <c r="C384" s="7">
        <v>63</v>
      </c>
      <c r="D384" s="7">
        <v>860</v>
      </c>
      <c r="E384" s="5">
        <v>37.119999999999997</v>
      </c>
      <c r="F384" s="5" t="s">
        <v>10</v>
      </c>
      <c r="G384" s="5">
        <v>20.66</v>
      </c>
      <c r="H384" s="5" t="s">
        <v>10</v>
      </c>
      <c r="I384" s="5">
        <v>24.7</v>
      </c>
      <c r="J384" s="5">
        <v>0.52</v>
      </c>
      <c r="K384" s="5">
        <v>8.5</v>
      </c>
      <c r="L384" s="5">
        <v>3.97</v>
      </c>
      <c r="M384" s="4" t="s">
        <v>10</v>
      </c>
      <c r="N384" s="5">
        <v>95.47</v>
      </c>
      <c r="O384" s="5">
        <v>2.9940000000000002</v>
      </c>
      <c r="P384" s="5" t="s">
        <v>10</v>
      </c>
      <c r="Q384" s="5">
        <v>1.964</v>
      </c>
      <c r="R384" s="5" t="s">
        <v>10</v>
      </c>
      <c r="S384" s="5">
        <v>1.6659999999999999</v>
      </c>
      <c r="T384" s="5">
        <v>3.5999999999999997E-2</v>
      </c>
      <c r="U384" s="5">
        <v>1.022</v>
      </c>
      <c r="V384" s="5">
        <v>0.34300000000000003</v>
      </c>
      <c r="W384" s="5" t="s">
        <v>10</v>
      </c>
      <c r="X384" s="5">
        <v>8.0239999999999991</v>
      </c>
      <c r="Y384" s="5">
        <v>2.9849999999999999</v>
      </c>
      <c r="Z384" s="5" t="s">
        <v>10</v>
      </c>
      <c r="AA384" s="5">
        <v>1.958</v>
      </c>
      <c r="AB384" s="5" t="s">
        <v>10</v>
      </c>
      <c r="AC384" s="5">
        <v>1.5880000000000001</v>
      </c>
      <c r="AD384" s="5">
        <v>7.2999999999999995E-2</v>
      </c>
      <c r="AE384" s="5">
        <v>3.5000000000000003E-2</v>
      </c>
      <c r="AF384" s="5">
        <v>1.0189999999999999</v>
      </c>
      <c r="AG384" s="5">
        <v>0.34200000000000003</v>
      </c>
      <c r="AH384" s="5" t="s">
        <v>10</v>
      </c>
      <c r="AI384" s="5">
        <v>8</v>
      </c>
      <c r="AJ384" s="5" t="s">
        <v>10</v>
      </c>
      <c r="AK384" s="5">
        <f t="shared" si="15"/>
        <v>54.390080428954427</v>
      </c>
      <c r="AL384" s="5">
        <f t="shared" si="16"/>
        <v>34.148793565683647</v>
      </c>
      <c r="AM384" s="5">
        <f t="shared" si="17"/>
        <v>11.461126005361933</v>
      </c>
    </row>
    <row r="385" spans="1:39" ht="15.75">
      <c r="A385" s="7" t="s">
        <v>70</v>
      </c>
      <c r="B385" s="7" t="s">
        <v>41</v>
      </c>
      <c r="C385" s="7">
        <v>63</v>
      </c>
      <c r="D385" s="7">
        <v>862</v>
      </c>
      <c r="E385" s="5">
        <v>37.26</v>
      </c>
      <c r="F385" s="5" t="s">
        <v>10</v>
      </c>
      <c r="G385" s="5">
        <v>20.92</v>
      </c>
      <c r="H385" s="5" t="s">
        <v>10</v>
      </c>
      <c r="I385" s="5">
        <v>24.47</v>
      </c>
      <c r="J385" s="5">
        <v>0.53</v>
      </c>
      <c r="K385" s="5">
        <v>8.5</v>
      </c>
      <c r="L385" s="5">
        <v>4.38</v>
      </c>
      <c r="M385" s="4" t="s">
        <v>10</v>
      </c>
      <c r="N385" s="5">
        <v>96.06</v>
      </c>
      <c r="O385" s="5">
        <v>2.9849999999999999</v>
      </c>
      <c r="P385" s="5" t="s">
        <v>10</v>
      </c>
      <c r="Q385" s="5">
        <v>1.9750000000000001</v>
      </c>
      <c r="R385" s="5" t="s">
        <v>10</v>
      </c>
      <c r="S385" s="5">
        <v>1.64</v>
      </c>
      <c r="T385" s="5">
        <v>3.5999999999999997E-2</v>
      </c>
      <c r="U385" s="5">
        <v>1.0149999999999999</v>
      </c>
      <c r="V385" s="5">
        <v>0.376</v>
      </c>
      <c r="W385" s="5" t="s">
        <v>10</v>
      </c>
      <c r="X385" s="5">
        <v>8.0269999999999992</v>
      </c>
      <c r="Y385" s="5">
        <v>2.9750000000000001</v>
      </c>
      <c r="Z385" s="5" t="s">
        <v>10</v>
      </c>
      <c r="AA385" s="5">
        <v>1.9690000000000001</v>
      </c>
      <c r="AB385" s="5" t="s">
        <v>10</v>
      </c>
      <c r="AC385" s="5">
        <v>1.5529999999999999</v>
      </c>
      <c r="AD385" s="5">
        <v>8.1000000000000003E-2</v>
      </c>
      <c r="AE385" s="5">
        <v>3.5999999999999997E-2</v>
      </c>
      <c r="AF385" s="5">
        <v>1.012</v>
      </c>
      <c r="AG385" s="5">
        <v>0.375</v>
      </c>
      <c r="AH385" s="5" t="s">
        <v>10</v>
      </c>
      <c r="AI385" s="5">
        <v>8</v>
      </c>
      <c r="AJ385" s="5" t="s">
        <v>10</v>
      </c>
      <c r="AK385" s="5">
        <f t="shared" si="15"/>
        <v>53.393817204301072</v>
      </c>
      <c r="AL385" s="5">
        <f t="shared" si="16"/>
        <v>34.005376344086024</v>
      </c>
      <c r="AM385" s="5">
        <f t="shared" si="17"/>
        <v>12.600806451612897</v>
      </c>
    </row>
    <row r="386" spans="1:39" ht="15.75">
      <c r="A386" s="7" t="s">
        <v>70</v>
      </c>
      <c r="B386" s="7" t="s">
        <v>41</v>
      </c>
      <c r="C386" s="7">
        <v>64</v>
      </c>
      <c r="D386" s="7">
        <v>871</v>
      </c>
      <c r="E386" s="5">
        <v>36.909999999999997</v>
      </c>
      <c r="F386" s="5" t="s">
        <v>10</v>
      </c>
      <c r="G386" s="5">
        <v>20.92</v>
      </c>
      <c r="H386" s="5" t="s">
        <v>10</v>
      </c>
      <c r="I386" s="5">
        <v>26.14</v>
      </c>
      <c r="J386" s="5">
        <v>0.64</v>
      </c>
      <c r="K386" s="5">
        <v>7.71</v>
      </c>
      <c r="L386" s="5">
        <v>4.1500000000000004</v>
      </c>
      <c r="M386" s="4" t="s">
        <v>10</v>
      </c>
      <c r="N386" s="5">
        <v>96.47</v>
      </c>
      <c r="O386" s="5">
        <v>2.97</v>
      </c>
      <c r="P386" s="5" t="s">
        <v>10</v>
      </c>
      <c r="Q386" s="5">
        <v>1.984</v>
      </c>
      <c r="R386" s="5" t="s">
        <v>10</v>
      </c>
      <c r="S386" s="5">
        <v>1.7589999999999999</v>
      </c>
      <c r="T386" s="5">
        <v>4.3999999999999997E-2</v>
      </c>
      <c r="U386" s="5">
        <v>0.92500000000000004</v>
      </c>
      <c r="V386" s="5">
        <v>0.35799999999999998</v>
      </c>
      <c r="W386" s="5" t="s">
        <v>10</v>
      </c>
      <c r="X386" s="5">
        <v>8.0380000000000003</v>
      </c>
      <c r="Y386" s="5">
        <v>2.9550000000000001</v>
      </c>
      <c r="Z386" s="5" t="s">
        <v>10</v>
      </c>
      <c r="AA386" s="5">
        <v>1.974</v>
      </c>
      <c r="AB386" s="5" t="s">
        <v>10</v>
      </c>
      <c r="AC386" s="5">
        <v>1.6359999999999999</v>
      </c>
      <c r="AD386" s="5">
        <v>0.115</v>
      </c>
      <c r="AE386" s="5">
        <v>4.2999999999999997E-2</v>
      </c>
      <c r="AF386" s="5">
        <v>0.92</v>
      </c>
      <c r="AG386" s="5">
        <v>0.35599999999999998</v>
      </c>
      <c r="AH386" s="5" t="s">
        <v>10</v>
      </c>
      <c r="AI386" s="5">
        <v>8</v>
      </c>
      <c r="AJ386" s="5" t="s">
        <v>10</v>
      </c>
      <c r="AK386" s="5">
        <f t="shared" ref="AK386:AK449" si="18">(AC386+AE386)/(AC386+AE386+AF386+AG386)*100</f>
        <v>56.818950930626059</v>
      </c>
      <c r="AL386" s="5">
        <f t="shared" ref="AL386:AL449" si="19">AF386/(AC386+AE386+AF386+AG386)*100</f>
        <v>31.133671742808804</v>
      </c>
      <c r="AM386" s="5">
        <f t="shared" ref="AM386:AM449" si="20">100-(AK386+AL386)</f>
        <v>12.04737732656514</v>
      </c>
    </row>
    <row r="387" spans="1:39" ht="15.75">
      <c r="A387" s="7" t="s">
        <v>70</v>
      </c>
      <c r="B387" s="7" t="s">
        <v>41</v>
      </c>
      <c r="C387" s="7">
        <v>64</v>
      </c>
      <c r="D387" s="7">
        <v>872</v>
      </c>
      <c r="E387" s="5">
        <v>37.46</v>
      </c>
      <c r="F387" s="5" t="s">
        <v>10</v>
      </c>
      <c r="G387" s="5">
        <v>21.44</v>
      </c>
      <c r="H387" s="5" t="s">
        <v>10</v>
      </c>
      <c r="I387" s="5">
        <v>25.61</v>
      </c>
      <c r="J387" s="5">
        <v>0.62</v>
      </c>
      <c r="K387" s="5">
        <v>8.27</v>
      </c>
      <c r="L387" s="5">
        <v>4.17</v>
      </c>
      <c r="M387" s="4" t="s">
        <v>10</v>
      </c>
      <c r="N387" s="5">
        <v>97.57</v>
      </c>
      <c r="O387" s="5">
        <v>2.9660000000000002</v>
      </c>
      <c r="P387" s="5" t="s">
        <v>10</v>
      </c>
      <c r="Q387" s="5">
        <v>2.0009999999999999</v>
      </c>
      <c r="R387" s="5" t="s">
        <v>10</v>
      </c>
      <c r="S387" s="5">
        <v>1.696</v>
      </c>
      <c r="T387" s="5">
        <v>4.2000000000000003E-2</v>
      </c>
      <c r="U387" s="5">
        <v>0.97599999999999998</v>
      </c>
      <c r="V387" s="5">
        <v>0.35399999999999998</v>
      </c>
      <c r="W387" s="5" t="s">
        <v>10</v>
      </c>
      <c r="X387" s="5">
        <v>8.0340000000000007</v>
      </c>
      <c r="Y387" s="5">
        <v>2.9529999999999998</v>
      </c>
      <c r="Z387" s="5" t="s">
        <v>10</v>
      </c>
      <c r="AA387" s="5">
        <v>1.992</v>
      </c>
      <c r="AB387" s="5" t="s">
        <v>10</v>
      </c>
      <c r="AC387" s="5">
        <v>1.5880000000000001</v>
      </c>
      <c r="AD387" s="5">
        <v>0.10100000000000001</v>
      </c>
      <c r="AE387" s="5">
        <v>4.1000000000000002E-2</v>
      </c>
      <c r="AF387" s="5">
        <v>0.97199999999999998</v>
      </c>
      <c r="AG387" s="5">
        <v>0.35199999999999998</v>
      </c>
      <c r="AH387" s="5" t="s">
        <v>10</v>
      </c>
      <c r="AI387" s="5">
        <v>8</v>
      </c>
      <c r="AJ387" s="5" t="s">
        <v>10</v>
      </c>
      <c r="AK387" s="5">
        <f t="shared" si="18"/>
        <v>55.164239756180159</v>
      </c>
      <c r="AL387" s="5">
        <f t="shared" si="19"/>
        <v>32.915678970538437</v>
      </c>
      <c r="AM387" s="5">
        <f t="shared" si="20"/>
        <v>11.920081273281397</v>
      </c>
    </row>
    <row r="388" spans="1:39" ht="15.75">
      <c r="A388" s="7" t="s">
        <v>70</v>
      </c>
      <c r="B388" s="7" t="s">
        <v>41</v>
      </c>
      <c r="C388" s="7">
        <v>64</v>
      </c>
      <c r="D388" s="7">
        <v>873</v>
      </c>
      <c r="E388" s="5">
        <v>37.880000000000003</v>
      </c>
      <c r="F388" s="5" t="s">
        <v>10</v>
      </c>
      <c r="G388" s="5">
        <v>21.38</v>
      </c>
      <c r="H388" s="5" t="s">
        <v>10</v>
      </c>
      <c r="I388" s="5">
        <v>25.48</v>
      </c>
      <c r="J388" s="5">
        <v>0.48</v>
      </c>
      <c r="K388" s="5">
        <v>8.5299999999999994</v>
      </c>
      <c r="L388" s="5">
        <v>4.32</v>
      </c>
      <c r="M388" s="4" t="s">
        <v>10</v>
      </c>
      <c r="N388" s="5">
        <v>98.07</v>
      </c>
      <c r="O388" s="5">
        <v>2.9780000000000002</v>
      </c>
      <c r="P388" s="5" t="s">
        <v>10</v>
      </c>
      <c r="Q388" s="5">
        <v>1.9810000000000001</v>
      </c>
      <c r="R388" s="5" t="s">
        <v>10</v>
      </c>
      <c r="S388" s="5">
        <v>1.675</v>
      </c>
      <c r="T388" s="5">
        <v>3.2000000000000001E-2</v>
      </c>
      <c r="U388" s="5">
        <v>1</v>
      </c>
      <c r="V388" s="5">
        <v>0.36399999999999999</v>
      </c>
      <c r="W388" s="5" t="s">
        <v>10</v>
      </c>
      <c r="X388" s="5">
        <v>8.0310000000000006</v>
      </c>
      <c r="Y388" s="5">
        <v>2.9670000000000001</v>
      </c>
      <c r="Z388" s="5" t="s">
        <v>10</v>
      </c>
      <c r="AA388" s="5">
        <v>1.974</v>
      </c>
      <c r="AB388" s="5" t="s">
        <v>10</v>
      </c>
      <c r="AC388" s="5">
        <v>1.577</v>
      </c>
      <c r="AD388" s="5">
        <v>9.1999999999999998E-2</v>
      </c>
      <c r="AE388" s="5">
        <v>3.2000000000000001E-2</v>
      </c>
      <c r="AF388" s="5">
        <v>0.996</v>
      </c>
      <c r="AG388" s="5">
        <v>0.36299999999999999</v>
      </c>
      <c r="AH388" s="5" t="s">
        <v>10</v>
      </c>
      <c r="AI388" s="5">
        <v>8</v>
      </c>
      <c r="AJ388" s="5" t="s">
        <v>10</v>
      </c>
      <c r="AK388" s="5">
        <f t="shared" si="18"/>
        <v>54.211590296495956</v>
      </c>
      <c r="AL388" s="5">
        <f t="shared" si="19"/>
        <v>33.557951482479787</v>
      </c>
      <c r="AM388" s="5">
        <f t="shared" si="20"/>
        <v>12.230458221024264</v>
      </c>
    </row>
    <row r="389" spans="1:39" ht="15.75">
      <c r="A389" s="7" t="s">
        <v>70</v>
      </c>
      <c r="B389" s="7" t="s">
        <v>41</v>
      </c>
      <c r="C389" s="7">
        <v>64</v>
      </c>
      <c r="D389" s="7">
        <v>874</v>
      </c>
      <c r="E389" s="5">
        <v>37.729999999999997</v>
      </c>
      <c r="F389" s="5" t="s">
        <v>10</v>
      </c>
      <c r="G389" s="5">
        <v>21.47</v>
      </c>
      <c r="H389" s="5" t="s">
        <v>10</v>
      </c>
      <c r="I389" s="5">
        <v>25.18</v>
      </c>
      <c r="J389" s="5">
        <v>0.6</v>
      </c>
      <c r="K389" s="5">
        <v>8.33</v>
      </c>
      <c r="L389" s="5">
        <v>4.1100000000000003</v>
      </c>
      <c r="M389" s="4" t="s">
        <v>10</v>
      </c>
      <c r="N389" s="5">
        <v>97.42</v>
      </c>
      <c r="O389" s="5">
        <v>2.9830000000000001</v>
      </c>
      <c r="P389" s="5" t="s">
        <v>10</v>
      </c>
      <c r="Q389" s="5">
        <v>2</v>
      </c>
      <c r="R389" s="5" t="s">
        <v>10</v>
      </c>
      <c r="S389" s="5">
        <v>1.665</v>
      </c>
      <c r="T389" s="5">
        <v>0.04</v>
      </c>
      <c r="U389" s="5">
        <v>0.98199999999999998</v>
      </c>
      <c r="V389" s="5">
        <v>0.34799999999999998</v>
      </c>
      <c r="W389" s="5" t="s">
        <v>10</v>
      </c>
      <c r="X389" s="5">
        <v>8.0169999999999995</v>
      </c>
      <c r="Y389" s="5">
        <v>2.976</v>
      </c>
      <c r="Z389" s="5" t="s">
        <v>10</v>
      </c>
      <c r="AA389" s="5">
        <v>1.996</v>
      </c>
      <c r="AB389" s="5" t="s">
        <v>10</v>
      </c>
      <c r="AC389" s="5">
        <v>1.609</v>
      </c>
      <c r="AD389" s="5">
        <v>5.1999999999999998E-2</v>
      </c>
      <c r="AE389" s="5">
        <v>0.04</v>
      </c>
      <c r="AF389" s="5">
        <v>0.98</v>
      </c>
      <c r="AG389" s="5">
        <v>0.34699999999999998</v>
      </c>
      <c r="AH389" s="5" t="s">
        <v>10</v>
      </c>
      <c r="AI389" s="5">
        <v>8</v>
      </c>
      <c r="AJ389" s="5" t="s">
        <v>10</v>
      </c>
      <c r="AK389" s="5">
        <f t="shared" si="18"/>
        <v>55.409946236559136</v>
      </c>
      <c r="AL389" s="5">
        <f t="shared" si="19"/>
        <v>32.93010752688172</v>
      </c>
      <c r="AM389" s="5">
        <f t="shared" si="20"/>
        <v>11.659946236559136</v>
      </c>
    </row>
    <row r="390" spans="1:39" ht="15.75">
      <c r="A390" s="7" t="s">
        <v>70</v>
      </c>
      <c r="B390" s="7" t="s">
        <v>41</v>
      </c>
      <c r="C390" s="7">
        <v>64</v>
      </c>
      <c r="D390" s="7">
        <v>875</v>
      </c>
      <c r="E390" s="5">
        <v>37.69</v>
      </c>
      <c r="F390" s="5" t="s">
        <v>10</v>
      </c>
      <c r="G390" s="5">
        <v>21.72</v>
      </c>
      <c r="H390" s="5" t="s">
        <v>10</v>
      </c>
      <c r="I390" s="5">
        <v>25.55</v>
      </c>
      <c r="J390" s="5">
        <v>0.62</v>
      </c>
      <c r="K390" s="5">
        <v>8.56</v>
      </c>
      <c r="L390" s="5">
        <v>4.0999999999999996</v>
      </c>
      <c r="M390" s="4" t="s">
        <v>10</v>
      </c>
      <c r="N390" s="5">
        <v>98.24</v>
      </c>
      <c r="O390" s="5">
        <v>2.9590000000000001</v>
      </c>
      <c r="P390" s="5" t="s">
        <v>10</v>
      </c>
      <c r="Q390" s="5">
        <v>2.0099999999999998</v>
      </c>
      <c r="R390" s="5" t="s">
        <v>10</v>
      </c>
      <c r="S390" s="5">
        <v>1.6779999999999999</v>
      </c>
      <c r="T390" s="5">
        <v>4.1000000000000002E-2</v>
      </c>
      <c r="U390" s="5">
        <v>1.002</v>
      </c>
      <c r="V390" s="5">
        <v>0.34499999999999997</v>
      </c>
      <c r="W390" s="5" t="s">
        <v>10</v>
      </c>
      <c r="X390" s="5">
        <v>8.0359999999999996</v>
      </c>
      <c r="Y390" s="5">
        <v>2.9460000000000002</v>
      </c>
      <c r="Z390" s="5" t="s">
        <v>10</v>
      </c>
      <c r="AA390" s="5">
        <v>2.0009999999999999</v>
      </c>
      <c r="AB390" s="5" t="s">
        <v>10</v>
      </c>
      <c r="AC390" s="5">
        <v>1.5640000000000001</v>
      </c>
      <c r="AD390" s="5">
        <v>0.106</v>
      </c>
      <c r="AE390" s="5">
        <v>4.1000000000000002E-2</v>
      </c>
      <c r="AF390" s="5">
        <v>0.998</v>
      </c>
      <c r="AG390" s="5">
        <v>0.34300000000000003</v>
      </c>
      <c r="AH390" s="5" t="s">
        <v>10</v>
      </c>
      <c r="AI390" s="5">
        <v>8</v>
      </c>
      <c r="AJ390" s="5" t="s">
        <v>10</v>
      </c>
      <c r="AK390" s="5">
        <f t="shared" si="18"/>
        <v>54.480651731160904</v>
      </c>
      <c r="AL390" s="5">
        <f t="shared" si="19"/>
        <v>33.876442634080114</v>
      </c>
      <c r="AM390" s="5">
        <f t="shared" si="20"/>
        <v>11.642905634758989</v>
      </c>
    </row>
    <row r="391" spans="1:39" ht="15.75">
      <c r="A391" s="7" t="s">
        <v>70</v>
      </c>
      <c r="B391" s="7" t="s">
        <v>41</v>
      </c>
      <c r="C391" s="7">
        <v>64</v>
      </c>
      <c r="D391" s="7">
        <v>876</v>
      </c>
      <c r="E391" s="5">
        <v>38.25</v>
      </c>
      <c r="F391" s="5" t="s">
        <v>10</v>
      </c>
      <c r="G391" s="5">
        <v>21.83</v>
      </c>
      <c r="H391" s="5" t="s">
        <v>10</v>
      </c>
      <c r="I391" s="5">
        <v>25.57</v>
      </c>
      <c r="J391" s="5">
        <v>0.61</v>
      </c>
      <c r="K391" s="5">
        <v>8.85</v>
      </c>
      <c r="L391" s="5">
        <v>3.88</v>
      </c>
      <c r="M391" s="4" t="s">
        <v>10</v>
      </c>
      <c r="N391" s="5">
        <v>98.99</v>
      </c>
      <c r="O391" s="5">
        <v>2.9740000000000002</v>
      </c>
      <c r="P391" s="5" t="s">
        <v>10</v>
      </c>
      <c r="Q391" s="5">
        <v>2</v>
      </c>
      <c r="R391" s="5" t="s">
        <v>10</v>
      </c>
      <c r="S391" s="5">
        <v>1.663</v>
      </c>
      <c r="T391" s="5">
        <v>0.04</v>
      </c>
      <c r="U391" s="5">
        <v>1.026</v>
      </c>
      <c r="V391" s="5">
        <v>0.32300000000000001</v>
      </c>
      <c r="W391" s="5" t="s">
        <v>10</v>
      </c>
      <c r="X391" s="5">
        <v>8.0259999999999998</v>
      </c>
      <c r="Y391" s="5">
        <v>2.964</v>
      </c>
      <c r="Z391" s="5" t="s">
        <v>10</v>
      </c>
      <c r="AA391" s="5">
        <v>1.994</v>
      </c>
      <c r="AB391" s="5" t="s">
        <v>10</v>
      </c>
      <c r="AC391" s="5">
        <v>1.58</v>
      </c>
      <c r="AD391" s="5">
        <v>7.8E-2</v>
      </c>
      <c r="AE391" s="5">
        <v>0.04</v>
      </c>
      <c r="AF391" s="5">
        <v>1.022</v>
      </c>
      <c r="AG391" s="5">
        <v>0.32200000000000001</v>
      </c>
      <c r="AH391" s="5" t="s">
        <v>10</v>
      </c>
      <c r="AI391" s="5">
        <v>8</v>
      </c>
      <c r="AJ391" s="5" t="s">
        <v>10</v>
      </c>
      <c r="AK391" s="5">
        <f t="shared" si="18"/>
        <v>54.655870445344121</v>
      </c>
      <c r="AL391" s="5">
        <f t="shared" si="19"/>
        <v>34.480431848852902</v>
      </c>
      <c r="AM391" s="5">
        <f t="shared" si="20"/>
        <v>10.863697705802977</v>
      </c>
    </row>
    <row r="392" spans="1:39" ht="15.75">
      <c r="A392" s="7" t="s">
        <v>70</v>
      </c>
      <c r="B392" s="7" t="s">
        <v>41</v>
      </c>
      <c r="C392" s="7">
        <v>64</v>
      </c>
      <c r="D392" s="7">
        <v>877</v>
      </c>
      <c r="E392" s="5">
        <v>38.159999999999997</v>
      </c>
      <c r="F392" s="5" t="s">
        <v>10</v>
      </c>
      <c r="G392" s="5">
        <v>21.4</v>
      </c>
      <c r="H392" s="5" t="s">
        <v>10</v>
      </c>
      <c r="I392" s="5">
        <v>25.46</v>
      </c>
      <c r="J392" s="5">
        <v>0.67</v>
      </c>
      <c r="K392" s="5">
        <v>8.98</v>
      </c>
      <c r="L392" s="5">
        <v>3.72</v>
      </c>
      <c r="M392" s="4" t="s">
        <v>10</v>
      </c>
      <c r="N392" s="5">
        <v>98.39</v>
      </c>
      <c r="O392" s="5">
        <v>2.9849999999999999</v>
      </c>
      <c r="P392" s="5" t="s">
        <v>10</v>
      </c>
      <c r="Q392" s="5">
        <v>1.9730000000000001</v>
      </c>
      <c r="R392" s="5" t="s">
        <v>10</v>
      </c>
      <c r="S392" s="5">
        <v>1.6659999999999999</v>
      </c>
      <c r="T392" s="5">
        <v>4.3999999999999997E-2</v>
      </c>
      <c r="U392" s="5">
        <v>1.0469999999999999</v>
      </c>
      <c r="V392" s="5">
        <v>0.312</v>
      </c>
      <c r="W392" s="5" t="s">
        <v>10</v>
      </c>
      <c r="X392" s="5">
        <v>8.0280000000000005</v>
      </c>
      <c r="Y392" s="5">
        <v>2.9750000000000001</v>
      </c>
      <c r="Z392" s="5" t="s">
        <v>10</v>
      </c>
      <c r="AA392" s="5">
        <v>1.966</v>
      </c>
      <c r="AB392" s="5" t="s">
        <v>10</v>
      </c>
      <c r="AC392" s="5">
        <v>1.5760000000000001</v>
      </c>
      <c r="AD392" s="5">
        <v>8.4000000000000005E-2</v>
      </c>
      <c r="AE392" s="5">
        <v>4.3999999999999997E-2</v>
      </c>
      <c r="AF392" s="5">
        <v>1.044</v>
      </c>
      <c r="AG392" s="5">
        <v>0.311</v>
      </c>
      <c r="AH392" s="5" t="s">
        <v>10</v>
      </c>
      <c r="AI392" s="5">
        <v>8</v>
      </c>
      <c r="AJ392" s="5" t="s">
        <v>10</v>
      </c>
      <c r="AK392" s="5">
        <f t="shared" si="18"/>
        <v>54.453781512605048</v>
      </c>
      <c r="AL392" s="5">
        <f t="shared" si="19"/>
        <v>35.092436974789912</v>
      </c>
      <c r="AM392" s="5">
        <f t="shared" si="20"/>
        <v>10.453781512605048</v>
      </c>
    </row>
    <row r="393" spans="1:39" ht="15.75">
      <c r="A393" s="7" t="s">
        <v>70</v>
      </c>
      <c r="B393" s="7" t="s">
        <v>41</v>
      </c>
      <c r="C393" s="7">
        <v>65</v>
      </c>
      <c r="D393" s="7">
        <v>880</v>
      </c>
      <c r="E393" s="5">
        <v>38.380000000000003</v>
      </c>
      <c r="F393" s="5" t="s">
        <v>10</v>
      </c>
      <c r="G393" s="5">
        <v>21.5</v>
      </c>
      <c r="H393" s="5" t="s">
        <v>10</v>
      </c>
      <c r="I393" s="5">
        <v>27.07</v>
      </c>
      <c r="J393" s="5">
        <v>0.56000000000000005</v>
      </c>
      <c r="K393" s="5">
        <v>7.51</v>
      </c>
      <c r="L393" s="5">
        <v>4.54</v>
      </c>
      <c r="M393" s="4" t="s">
        <v>10</v>
      </c>
      <c r="N393" s="5">
        <v>99.56</v>
      </c>
      <c r="O393" s="5">
        <v>2.992</v>
      </c>
      <c r="P393" s="5" t="s">
        <v>10</v>
      </c>
      <c r="Q393" s="5">
        <v>1.9750000000000001</v>
      </c>
      <c r="R393" s="5" t="s">
        <v>10</v>
      </c>
      <c r="S393" s="5">
        <v>1.7649999999999999</v>
      </c>
      <c r="T393" s="5">
        <v>3.6999999999999998E-2</v>
      </c>
      <c r="U393" s="5">
        <v>0.873</v>
      </c>
      <c r="V393" s="5">
        <v>0.379</v>
      </c>
      <c r="W393" s="5" t="s">
        <v>10</v>
      </c>
      <c r="X393" s="5">
        <v>8.0210000000000008</v>
      </c>
      <c r="Y393" s="5">
        <v>2.984</v>
      </c>
      <c r="Z393" s="5" t="s">
        <v>10</v>
      </c>
      <c r="AA393" s="5">
        <v>1.97</v>
      </c>
      <c r="AB393" s="5" t="s">
        <v>10</v>
      </c>
      <c r="AC393" s="5">
        <v>1.6990000000000001</v>
      </c>
      <c r="AD393" s="5">
        <v>6.2E-2</v>
      </c>
      <c r="AE393" s="5">
        <v>3.6999999999999998E-2</v>
      </c>
      <c r="AF393" s="5">
        <v>0.87</v>
      </c>
      <c r="AG393" s="5">
        <v>0.378</v>
      </c>
      <c r="AH393" s="5" t="s">
        <v>10</v>
      </c>
      <c r="AI393" s="5">
        <v>8</v>
      </c>
      <c r="AJ393" s="5" t="s">
        <v>10</v>
      </c>
      <c r="AK393" s="5">
        <f t="shared" si="18"/>
        <v>58.1769436997319</v>
      </c>
      <c r="AL393" s="5">
        <f t="shared" si="19"/>
        <v>29.155495978552278</v>
      </c>
      <c r="AM393" s="5">
        <f t="shared" si="20"/>
        <v>12.667560321715825</v>
      </c>
    </row>
    <row r="394" spans="1:39" ht="15.75">
      <c r="A394" s="7" t="s">
        <v>70</v>
      </c>
      <c r="B394" s="7" t="s">
        <v>41</v>
      </c>
      <c r="C394" s="7">
        <v>65</v>
      </c>
      <c r="D394" s="7">
        <v>881</v>
      </c>
      <c r="E394" s="5">
        <v>38.590000000000003</v>
      </c>
      <c r="F394" s="5" t="s">
        <v>10</v>
      </c>
      <c r="G394" s="5">
        <v>21.76</v>
      </c>
      <c r="H394" s="5" t="s">
        <v>10</v>
      </c>
      <c r="I394" s="5">
        <v>26.9</v>
      </c>
      <c r="J394" s="5">
        <v>0.72</v>
      </c>
      <c r="K394" s="5">
        <v>7.9</v>
      </c>
      <c r="L394" s="5">
        <v>4.42</v>
      </c>
      <c r="M394" s="4" t="s">
        <v>10</v>
      </c>
      <c r="N394" s="5">
        <v>100.29</v>
      </c>
      <c r="O394" s="5">
        <v>2.9820000000000002</v>
      </c>
      <c r="P394" s="5" t="s">
        <v>10</v>
      </c>
      <c r="Q394" s="5">
        <v>1.982</v>
      </c>
      <c r="R394" s="5" t="s">
        <v>10</v>
      </c>
      <c r="S394" s="5">
        <v>1.7390000000000001</v>
      </c>
      <c r="T394" s="5">
        <v>4.7E-2</v>
      </c>
      <c r="U394" s="5">
        <v>0.91</v>
      </c>
      <c r="V394" s="5">
        <v>0.36599999999999999</v>
      </c>
      <c r="W394" s="5" t="s">
        <v>10</v>
      </c>
      <c r="X394" s="5">
        <v>8.0269999999999992</v>
      </c>
      <c r="Y394" s="5">
        <v>2.9729999999999999</v>
      </c>
      <c r="Z394" s="5" t="s">
        <v>10</v>
      </c>
      <c r="AA394" s="5">
        <v>1.9750000000000001</v>
      </c>
      <c r="AB394" s="5" t="s">
        <v>10</v>
      </c>
      <c r="AC394" s="5">
        <v>1.6539999999999999</v>
      </c>
      <c r="AD394" s="5">
        <v>7.9000000000000001E-2</v>
      </c>
      <c r="AE394" s="5">
        <v>4.7E-2</v>
      </c>
      <c r="AF394" s="5">
        <v>0.90700000000000003</v>
      </c>
      <c r="AG394" s="5">
        <v>0.36499999999999999</v>
      </c>
      <c r="AH394" s="5" t="s">
        <v>10</v>
      </c>
      <c r="AI394" s="5">
        <v>8</v>
      </c>
      <c r="AJ394" s="5" t="s">
        <v>10</v>
      </c>
      <c r="AK394" s="5">
        <f t="shared" si="18"/>
        <v>57.214934409687181</v>
      </c>
      <c r="AL394" s="5">
        <f t="shared" si="19"/>
        <v>30.507904473595698</v>
      </c>
      <c r="AM394" s="5">
        <f t="shared" si="20"/>
        <v>12.277161116717124</v>
      </c>
    </row>
    <row r="395" spans="1:39" ht="15.75">
      <c r="A395" s="7" t="s">
        <v>70</v>
      </c>
      <c r="B395" s="7" t="s">
        <v>41</v>
      </c>
      <c r="C395" s="7">
        <v>65</v>
      </c>
      <c r="D395" s="7">
        <v>882</v>
      </c>
      <c r="E395" s="5">
        <v>38.03</v>
      </c>
      <c r="F395" s="5" t="s">
        <v>10</v>
      </c>
      <c r="G395" s="5">
        <v>21.67</v>
      </c>
      <c r="H395" s="5" t="s">
        <v>10</v>
      </c>
      <c r="I395" s="5">
        <v>26.33</v>
      </c>
      <c r="J395" s="5">
        <v>0.51</v>
      </c>
      <c r="K395" s="5">
        <v>8.07</v>
      </c>
      <c r="L395" s="5">
        <v>4.32</v>
      </c>
      <c r="M395" s="4" t="s">
        <v>10</v>
      </c>
      <c r="N395" s="5">
        <v>98.93</v>
      </c>
      <c r="O395" s="5">
        <v>2.9729999999999999</v>
      </c>
      <c r="P395" s="5" t="s">
        <v>10</v>
      </c>
      <c r="Q395" s="5">
        <v>1.9970000000000001</v>
      </c>
      <c r="R395" s="5" t="s">
        <v>10</v>
      </c>
      <c r="S395" s="5">
        <v>1.722</v>
      </c>
      <c r="T395" s="5">
        <v>3.4000000000000002E-2</v>
      </c>
      <c r="U395" s="5">
        <v>0.94099999999999995</v>
      </c>
      <c r="V395" s="5">
        <v>0.36199999999999999</v>
      </c>
      <c r="W395" s="5" t="s">
        <v>10</v>
      </c>
      <c r="X395" s="5">
        <v>8.0280000000000005</v>
      </c>
      <c r="Y395" s="5">
        <v>2.9630000000000001</v>
      </c>
      <c r="Z395" s="5" t="s">
        <v>10</v>
      </c>
      <c r="AA395" s="5">
        <v>1.99</v>
      </c>
      <c r="AB395" s="5" t="s">
        <v>10</v>
      </c>
      <c r="AC395" s="5">
        <v>1.631</v>
      </c>
      <c r="AD395" s="5">
        <v>8.4000000000000005E-2</v>
      </c>
      <c r="AE395" s="5">
        <v>3.4000000000000002E-2</v>
      </c>
      <c r="AF395" s="5">
        <v>0.93700000000000006</v>
      </c>
      <c r="AG395" s="5">
        <v>0.36099999999999999</v>
      </c>
      <c r="AH395" s="5" t="s">
        <v>10</v>
      </c>
      <c r="AI395" s="5">
        <v>8</v>
      </c>
      <c r="AJ395" s="5" t="s">
        <v>10</v>
      </c>
      <c r="AK395" s="5">
        <f t="shared" si="18"/>
        <v>56.193047586905166</v>
      </c>
      <c r="AL395" s="5">
        <f t="shared" si="19"/>
        <v>31.623354708066149</v>
      </c>
      <c r="AM395" s="5">
        <f t="shared" si="20"/>
        <v>12.183597705028689</v>
      </c>
    </row>
    <row r="396" spans="1:39" ht="15.75">
      <c r="A396" s="7" t="s">
        <v>70</v>
      </c>
      <c r="B396" s="7" t="s">
        <v>41</v>
      </c>
      <c r="C396" s="7">
        <v>65</v>
      </c>
      <c r="D396" s="7">
        <v>883</v>
      </c>
      <c r="E396" s="5">
        <v>38.06</v>
      </c>
      <c r="F396" s="5" t="s">
        <v>10</v>
      </c>
      <c r="G396" s="5">
        <v>21.65</v>
      </c>
      <c r="H396" s="5" t="s">
        <v>10</v>
      </c>
      <c r="I396" s="5">
        <v>26.31</v>
      </c>
      <c r="J396" s="5">
        <v>0.61</v>
      </c>
      <c r="K396" s="5">
        <v>8.0500000000000007</v>
      </c>
      <c r="L396" s="5">
        <v>4.5199999999999996</v>
      </c>
      <c r="M396" s="4" t="s">
        <v>10</v>
      </c>
      <c r="N396" s="5">
        <v>99.2</v>
      </c>
      <c r="O396" s="5">
        <v>2.97</v>
      </c>
      <c r="P396" s="5" t="s">
        <v>10</v>
      </c>
      <c r="Q396" s="5">
        <v>1.9910000000000001</v>
      </c>
      <c r="R396" s="5" t="s">
        <v>10</v>
      </c>
      <c r="S396" s="5">
        <v>1.7170000000000001</v>
      </c>
      <c r="T396" s="5">
        <v>0.04</v>
      </c>
      <c r="U396" s="5">
        <v>0.93700000000000006</v>
      </c>
      <c r="V396" s="5">
        <v>0.378</v>
      </c>
      <c r="W396" s="5" t="s">
        <v>10</v>
      </c>
      <c r="X396" s="5">
        <v>8.0340000000000007</v>
      </c>
      <c r="Y396" s="5">
        <v>2.9580000000000002</v>
      </c>
      <c r="Z396" s="5" t="s">
        <v>10</v>
      </c>
      <c r="AA396" s="5">
        <v>1.9830000000000001</v>
      </c>
      <c r="AB396" s="5" t="s">
        <v>10</v>
      </c>
      <c r="AC396" s="5">
        <v>1.609</v>
      </c>
      <c r="AD396" s="5">
        <v>0.10100000000000001</v>
      </c>
      <c r="AE396" s="5">
        <v>0.04</v>
      </c>
      <c r="AF396" s="5">
        <v>0.93300000000000005</v>
      </c>
      <c r="AG396" s="5">
        <v>0.376</v>
      </c>
      <c r="AH396" s="5" t="s">
        <v>10</v>
      </c>
      <c r="AI396" s="5">
        <v>8</v>
      </c>
      <c r="AJ396" s="5" t="s">
        <v>10</v>
      </c>
      <c r="AK396" s="5">
        <f t="shared" si="18"/>
        <v>55.747126436781613</v>
      </c>
      <c r="AL396" s="5">
        <f t="shared" si="19"/>
        <v>31.541582150101426</v>
      </c>
      <c r="AM396" s="5">
        <f t="shared" si="20"/>
        <v>12.711291413116953</v>
      </c>
    </row>
    <row r="397" spans="1:39" ht="15.75">
      <c r="A397" s="7" t="s">
        <v>70</v>
      </c>
      <c r="B397" s="7" t="s">
        <v>41</v>
      </c>
      <c r="C397" s="7">
        <v>65</v>
      </c>
      <c r="D397" s="7">
        <v>884</v>
      </c>
      <c r="E397" s="5">
        <v>38.04</v>
      </c>
      <c r="F397" s="5" t="s">
        <v>10</v>
      </c>
      <c r="G397" s="5">
        <v>21.68</v>
      </c>
      <c r="H397" s="5" t="s">
        <v>10</v>
      </c>
      <c r="I397" s="5">
        <v>26.81</v>
      </c>
      <c r="J397" s="5">
        <v>0.54</v>
      </c>
      <c r="K397" s="5">
        <v>8.06</v>
      </c>
      <c r="L397" s="5">
        <v>3.95</v>
      </c>
      <c r="M397" s="4" t="s">
        <v>10</v>
      </c>
      <c r="N397" s="5">
        <v>99.08</v>
      </c>
      <c r="O397" s="5">
        <v>2.9729999999999999</v>
      </c>
      <c r="P397" s="5" t="s">
        <v>10</v>
      </c>
      <c r="Q397" s="5">
        <v>1.9970000000000001</v>
      </c>
      <c r="R397" s="5" t="s">
        <v>10</v>
      </c>
      <c r="S397" s="5">
        <v>1.752</v>
      </c>
      <c r="T397" s="5">
        <v>3.5999999999999997E-2</v>
      </c>
      <c r="U397" s="5">
        <v>0.93899999999999995</v>
      </c>
      <c r="V397" s="5">
        <v>0.33100000000000002</v>
      </c>
      <c r="W397" s="5" t="s">
        <v>10</v>
      </c>
      <c r="X397" s="5">
        <v>8.0280000000000005</v>
      </c>
      <c r="Y397" s="5">
        <v>2.9630000000000001</v>
      </c>
      <c r="Z397" s="5" t="s">
        <v>10</v>
      </c>
      <c r="AA397" s="5">
        <v>1.99</v>
      </c>
      <c r="AB397" s="5" t="s">
        <v>10</v>
      </c>
      <c r="AC397" s="5">
        <v>1.6619999999999999</v>
      </c>
      <c r="AD397" s="5">
        <v>8.5000000000000006E-2</v>
      </c>
      <c r="AE397" s="5">
        <v>3.5999999999999997E-2</v>
      </c>
      <c r="AF397" s="5">
        <v>0.93600000000000005</v>
      </c>
      <c r="AG397" s="5">
        <v>0.33</v>
      </c>
      <c r="AH397" s="5" t="s">
        <v>10</v>
      </c>
      <c r="AI397" s="5">
        <v>8</v>
      </c>
      <c r="AJ397" s="5" t="s">
        <v>10</v>
      </c>
      <c r="AK397" s="5">
        <f t="shared" si="18"/>
        <v>57.287449392712553</v>
      </c>
      <c r="AL397" s="5">
        <f t="shared" si="19"/>
        <v>31.578947368421055</v>
      </c>
      <c r="AM397" s="5">
        <f t="shared" si="20"/>
        <v>11.133603238866385</v>
      </c>
    </row>
    <row r="398" spans="1:39" ht="15.75">
      <c r="A398" s="7" t="s">
        <v>70</v>
      </c>
      <c r="B398" s="7" t="s">
        <v>41</v>
      </c>
      <c r="C398" s="7">
        <v>65</v>
      </c>
      <c r="D398" s="7">
        <v>885</v>
      </c>
      <c r="E398" s="5">
        <v>38.130000000000003</v>
      </c>
      <c r="F398" s="5" t="s">
        <v>10</v>
      </c>
      <c r="G398" s="5">
        <v>21.53</v>
      </c>
      <c r="H398" s="5" t="s">
        <v>10</v>
      </c>
      <c r="I398" s="5">
        <v>25.85</v>
      </c>
      <c r="J398" s="5">
        <v>0.63</v>
      </c>
      <c r="K398" s="5">
        <v>8.15</v>
      </c>
      <c r="L398" s="5">
        <v>4.16</v>
      </c>
      <c r="M398" s="4" t="s">
        <v>10</v>
      </c>
      <c r="N398" s="5">
        <v>98.45</v>
      </c>
      <c r="O398" s="5">
        <v>2.9889999999999999</v>
      </c>
      <c r="P398" s="5" t="s">
        <v>10</v>
      </c>
      <c r="Q398" s="5">
        <v>1.9890000000000001</v>
      </c>
      <c r="R398" s="5" t="s">
        <v>10</v>
      </c>
      <c r="S398" s="5">
        <v>1.6950000000000001</v>
      </c>
      <c r="T398" s="5">
        <v>4.2000000000000003E-2</v>
      </c>
      <c r="U398" s="5">
        <v>0.95199999999999996</v>
      </c>
      <c r="V398" s="5">
        <v>0.34899999999999998</v>
      </c>
      <c r="W398" s="5" t="s">
        <v>10</v>
      </c>
      <c r="X398" s="5">
        <v>8.016</v>
      </c>
      <c r="Y398" s="5">
        <v>2.9830000000000001</v>
      </c>
      <c r="Z398" s="5" t="s">
        <v>10</v>
      </c>
      <c r="AA398" s="5">
        <v>1.9850000000000001</v>
      </c>
      <c r="AB398" s="5" t="s">
        <v>10</v>
      </c>
      <c r="AC398" s="5">
        <v>1.6419999999999999</v>
      </c>
      <c r="AD398" s="5">
        <v>4.9000000000000002E-2</v>
      </c>
      <c r="AE398" s="5">
        <v>4.2000000000000003E-2</v>
      </c>
      <c r="AF398" s="5">
        <v>0.95</v>
      </c>
      <c r="AG398" s="5">
        <v>0.34899999999999998</v>
      </c>
      <c r="AH398" s="5" t="s">
        <v>10</v>
      </c>
      <c r="AI398" s="5">
        <v>8</v>
      </c>
      <c r="AJ398" s="5" t="s">
        <v>10</v>
      </c>
      <c r="AK398" s="5">
        <f t="shared" si="18"/>
        <v>56.453234998323843</v>
      </c>
      <c r="AL398" s="5">
        <f t="shared" si="19"/>
        <v>31.847133757961789</v>
      </c>
      <c r="AM398" s="5">
        <f t="shared" si="20"/>
        <v>11.699631243714364</v>
      </c>
    </row>
    <row r="399" spans="1:39" ht="15.75">
      <c r="A399" s="7" t="s">
        <v>70</v>
      </c>
      <c r="B399" s="7" t="s">
        <v>41</v>
      </c>
      <c r="C399" s="7">
        <v>65</v>
      </c>
      <c r="D399" s="7">
        <v>886</v>
      </c>
      <c r="E399" s="5">
        <v>37.840000000000003</v>
      </c>
      <c r="F399" s="5" t="s">
        <v>10</v>
      </c>
      <c r="G399" s="5">
        <v>21.53</v>
      </c>
      <c r="H399" s="5" t="s">
        <v>10</v>
      </c>
      <c r="I399" s="5">
        <v>26.84</v>
      </c>
      <c r="J399" s="5">
        <v>0.66</v>
      </c>
      <c r="K399" s="5">
        <v>8.08</v>
      </c>
      <c r="L399" s="5">
        <v>4.1900000000000004</v>
      </c>
      <c r="M399" s="4" t="s">
        <v>10</v>
      </c>
      <c r="N399" s="5">
        <v>99.14</v>
      </c>
      <c r="O399" s="5">
        <v>2.9620000000000002</v>
      </c>
      <c r="P399" s="5" t="s">
        <v>10</v>
      </c>
      <c r="Q399" s="5">
        <v>1.9870000000000001</v>
      </c>
      <c r="R399" s="5" t="s">
        <v>10</v>
      </c>
      <c r="S399" s="5">
        <v>1.7569999999999999</v>
      </c>
      <c r="T399" s="5">
        <v>4.3999999999999997E-2</v>
      </c>
      <c r="U399" s="5">
        <v>0.94299999999999995</v>
      </c>
      <c r="V399" s="5">
        <v>0.35099999999999998</v>
      </c>
      <c r="W399" s="5" t="s">
        <v>10</v>
      </c>
      <c r="X399" s="5">
        <v>8.0440000000000005</v>
      </c>
      <c r="Y399" s="5">
        <v>2.9460000000000002</v>
      </c>
      <c r="Z399" s="5" t="s">
        <v>10</v>
      </c>
      <c r="AA399" s="5">
        <v>1.976</v>
      </c>
      <c r="AB399" s="5" t="s">
        <v>10</v>
      </c>
      <c r="AC399" s="5">
        <v>1.615</v>
      </c>
      <c r="AD399" s="5">
        <v>0.13200000000000001</v>
      </c>
      <c r="AE399" s="5">
        <v>4.3999999999999997E-2</v>
      </c>
      <c r="AF399" s="5">
        <v>0.93799999999999994</v>
      </c>
      <c r="AG399" s="5">
        <v>0.35</v>
      </c>
      <c r="AH399" s="5" t="s">
        <v>10</v>
      </c>
      <c r="AI399" s="5">
        <v>8</v>
      </c>
      <c r="AJ399" s="5" t="s">
        <v>10</v>
      </c>
      <c r="AK399" s="5">
        <f t="shared" si="18"/>
        <v>56.294536817102134</v>
      </c>
      <c r="AL399" s="5">
        <f t="shared" si="19"/>
        <v>31.828978622327785</v>
      </c>
      <c r="AM399" s="5">
        <f t="shared" si="20"/>
        <v>11.876484560570077</v>
      </c>
    </row>
    <row r="400" spans="1:39" ht="15.75">
      <c r="A400" s="7" t="s">
        <v>70</v>
      </c>
      <c r="B400" s="7" t="s">
        <v>41</v>
      </c>
      <c r="C400" s="7">
        <v>65</v>
      </c>
      <c r="D400" s="7">
        <v>887</v>
      </c>
      <c r="E400" s="5">
        <v>36.29</v>
      </c>
      <c r="F400" s="5" t="s">
        <v>10</v>
      </c>
      <c r="G400" s="5">
        <v>20.83</v>
      </c>
      <c r="H400" s="5">
        <v>0.28000000000000003</v>
      </c>
      <c r="I400" s="5">
        <v>25.91</v>
      </c>
      <c r="J400" s="5">
        <v>0.43</v>
      </c>
      <c r="K400" s="5">
        <v>8.51</v>
      </c>
      <c r="L400" s="5">
        <v>4.01</v>
      </c>
      <c r="M400" s="4" t="s">
        <v>10</v>
      </c>
      <c r="N400" s="5">
        <v>96.26</v>
      </c>
      <c r="O400" s="5">
        <v>2.9279999999999999</v>
      </c>
      <c r="P400" s="5" t="s">
        <v>10</v>
      </c>
      <c r="Q400" s="5">
        <v>1.98</v>
      </c>
      <c r="R400" s="5">
        <v>1.7999999999999999E-2</v>
      </c>
      <c r="S400" s="5">
        <v>1.748</v>
      </c>
      <c r="T400" s="5">
        <v>2.9000000000000001E-2</v>
      </c>
      <c r="U400" s="5">
        <v>1.0229999999999999</v>
      </c>
      <c r="V400" s="5">
        <v>0.34699999999999998</v>
      </c>
      <c r="W400" s="5" t="s">
        <v>10</v>
      </c>
      <c r="X400" s="5">
        <v>8.0730000000000004</v>
      </c>
      <c r="Y400" s="5">
        <v>2.9009999999999998</v>
      </c>
      <c r="Z400" s="5" t="s">
        <v>10</v>
      </c>
      <c r="AA400" s="5">
        <v>1.962</v>
      </c>
      <c r="AB400" s="5">
        <v>1.7999999999999999E-2</v>
      </c>
      <c r="AC400" s="5">
        <v>1.514</v>
      </c>
      <c r="AD400" s="5">
        <v>0.218</v>
      </c>
      <c r="AE400" s="5">
        <v>2.9000000000000001E-2</v>
      </c>
      <c r="AF400" s="5">
        <v>1.014</v>
      </c>
      <c r="AG400" s="5">
        <v>0.34300000000000003</v>
      </c>
      <c r="AH400" s="5" t="s">
        <v>10</v>
      </c>
      <c r="AI400" s="5">
        <v>8</v>
      </c>
      <c r="AJ400" s="5" t="s">
        <v>10</v>
      </c>
      <c r="AK400" s="5">
        <f t="shared" si="18"/>
        <v>53.206896551724135</v>
      </c>
      <c r="AL400" s="5">
        <f t="shared" si="19"/>
        <v>34.96551724137931</v>
      </c>
      <c r="AM400" s="5">
        <f t="shared" si="20"/>
        <v>11.827586206896555</v>
      </c>
    </row>
    <row r="401" spans="1:39" ht="15.75">
      <c r="A401" s="7" t="s">
        <v>70</v>
      </c>
      <c r="B401" s="7" t="s">
        <v>41</v>
      </c>
      <c r="C401" s="7">
        <v>65</v>
      </c>
      <c r="D401" s="7">
        <v>888</v>
      </c>
      <c r="E401" s="5">
        <v>36.19</v>
      </c>
      <c r="F401" s="5" t="s">
        <v>10</v>
      </c>
      <c r="G401" s="5">
        <v>20.61</v>
      </c>
      <c r="H401" s="5" t="s">
        <v>10</v>
      </c>
      <c r="I401" s="5">
        <v>27.54</v>
      </c>
      <c r="J401" s="5">
        <v>0.65</v>
      </c>
      <c r="K401" s="5">
        <v>6.89</v>
      </c>
      <c r="L401" s="5">
        <v>3.87</v>
      </c>
      <c r="M401" s="4" t="s">
        <v>10</v>
      </c>
      <c r="N401" s="5">
        <v>95.75</v>
      </c>
      <c r="O401" s="5">
        <v>2.9580000000000002</v>
      </c>
      <c r="P401" s="5" t="s">
        <v>10</v>
      </c>
      <c r="Q401" s="5">
        <v>1.9850000000000001</v>
      </c>
      <c r="R401" s="5" t="s">
        <v>10</v>
      </c>
      <c r="S401" s="5">
        <v>1.883</v>
      </c>
      <c r="T401" s="5">
        <v>4.4999999999999998E-2</v>
      </c>
      <c r="U401" s="5">
        <v>0.84</v>
      </c>
      <c r="V401" s="5">
        <v>0.33900000000000002</v>
      </c>
      <c r="W401" s="5" t="s">
        <v>10</v>
      </c>
      <c r="X401" s="5">
        <v>8.0489999999999995</v>
      </c>
      <c r="Y401" s="5">
        <v>2.94</v>
      </c>
      <c r="Z401" s="5" t="s">
        <v>10</v>
      </c>
      <c r="AA401" s="5">
        <v>1.9730000000000001</v>
      </c>
      <c r="AB401" s="5" t="s">
        <v>10</v>
      </c>
      <c r="AC401" s="5">
        <v>1.724</v>
      </c>
      <c r="AD401" s="5">
        <v>0.14699999999999999</v>
      </c>
      <c r="AE401" s="5">
        <v>4.4999999999999998E-2</v>
      </c>
      <c r="AF401" s="5">
        <v>0.83399999999999996</v>
      </c>
      <c r="AG401" s="5">
        <v>0.33700000000000002</v>
      </c>
      <c r="AH401" s="5" t="s">
        <v>10</v>
      </c>
      <c r="AI401" s="5">
        <v>8</v>
      </c>
      <c r="AJ401" s="5" t="s">
        <v>10</v>
      </c>
      <c r="AK401" s="5">
        <f t="shared" si="18"/>
        <v>60.170068027210874</v>
      </c>
      <c r="AL401" s="5">
        <f t="shared" si="19"/>
        <v>28.367346938775512</v>
      </c>
      <c r="AM401" s="5">
        <f t="shared" si="20"/>
        <v>11.462585034013614</v>
      </c>
    </row>
    <row r="402" spans="1:39" ht="15.75">
      <c r="A402" s="7" t="s">
        <v>70</v>
      </c>
      <c r="B402" s="7" t="s">
        <v>41</v>
      </c>
      <c r="C402" s="7">
        <v>65</v>
      </c>
      <c r="D402" s="7">
        <v>899</v>
      </c>
      <c r="E402" s="5">
        <v>38.18</v>
      </c>
      <c r="F402" s="5" t="s">
        <v>10</v>
      </c>
      <c r="G402" s="5">
        <v>21.51</v>
      </c>
      <c r="H402" s="5" t="s">
        <v>10</v>
      </c>
      <c r="I402" s="5">
        <v>27.42</v>
      </c>
      <c r="J402" s="5">
        <v>0.6</v>
      </c>
      <c r="K402" s="5">
        <v>7.57</v>
      </c>
      <c r="L402" s="5">
        <v>4.25</v>
      </c>
      <c r="M402" s="4" t="s">
        <v>10</v>
      </c>
      <c r="N402" s="5">
        <v>99.53</v>
      </c>
      <c r="O402" s="5">
        <v>2.9820000000000002</v>
      </c>
      <c r="P402" s="5" t="s">
        <v>10</v>
      </c>
      <c r="Q402" s="5">
        <v>1.98</v>
      </c>
      <c r="R402" s="5" t="s">
        <v>10</v>
      </c>
      <c r="S402" s="5">
        <v>1.7909999999999999</v>
      </c>
      <c r="T402" s="5">
        <v>0.04</v>
      </c>
      <c r="U402" s="5">
        <v>0.88100000000000001</v>
      </c>
      <c r="V402" s="5">
        <v>0.35599999999999998</v>
      </c>
      <c r="W402" s="5" t="s">
        <v>10</v>
      </c>
      <c r="X402" s="5">
        <v>8.0289999999999999</v>
      </c>
      <c r="Y402" s="5">
        <v>2.9710000000000001</v>
      </c>
      <c r="Z402" s="5" t="s">
        <v>10</v>
      </c>
      <c r="AA402" s="5">
        <v>1.9730000000000001</v>
      </c>
      <c r="AB402" s="5" t="s">
        <v>10</v>
      </c>
      <c r="AC402" s="5">
        <v>1.6990000000000001</v>
      </c>
      <c r="AD402" s="5">
        <v>8.5000000000000006E-2</v>
      </c>
      <c r="AE402" s="5">
        <v>0.04</v>
      </c>
      <c r="AF402" s="5">
        <v>0.878</v>
      </c>
      <c r="AG402" s="5">
        <v>0.35399999999999998</v>
      </c>
      <c r="AH402" s="5" t="s">
        <v>10</v>
      </c>
      <c r="AI402" s="5">
        <v>8</v>
      </c>
      <c r="AJ402" s="5" t="s">
        <v>10</v>
      </c>
      <c r="AK402" s="5">
        <f t="shared" si="18"/>
        <v>58.532480646247052</v>
      </c>
      <c r="AL402" s="5">
        <f t="shared" si="19"/>
        <v>29.552339279703805</v>
      </c>
      <c r="AM402" s="5">
        <f t="shared" si="20"/>
        <v>11.915180074049147</v>
      </c>
    </row>
    <row r="403" spans="1:39" ht="15.75">
      <c r="A403" s="7" t="s">
        <v>70</v>
      </c>
      <c r="B403" s="7" t="s">
        <v>41</v>
      </c>
      <c r="C403" s="7">
        <v>65</v>
      </c>
      <c r="D403" s="7">
        <v>900</v>
      </c>
      <c r="E403" s="5">
        <v>38.700000000000003</v>
      </c>
      <c r="F403" s="5" t="s">
        <v>10</v>
      </c>
      <c r="G403" s="5">
        <v>21.38</v>
      </c>
      <c r="H403" s="5" t="s">
        <v>10</v>
      </c>
      <c r="I403" s="5">
        <v>26.04</v>
      </c>
      <c r="J403" s="5">
        <v>0.6</v>
      </c>
      <c r="K403" s="5">
        <v>8.31</v>
      </c>
      <c r="L403" s="5">
        <v>4.9400000000000004</v>
      </c>
      <c r="M403" s="4" t="s">
        <v>10</v>
      </c>
      <c r="N403" s="5">
        <v>99.97</v>
      </c>
      <c r="O403" s="5">
        <v>2.9929999999999999</v>
      </c>
      <c r="P403" s="5" t="s">
        <v>10</v>
      </c>
      <c r="Q403" s="5">
        <v>1.9490000000000001</v>
      </c>
      <c r="R403" s="5" t="s">
        <v>10</v>
      </c>
      <c r="S403" s="5">
        <v>1.6839999999999999</v>
      </c>
      <c r="T403" s="5">
        <v>3.9E-2</v>
      </c>
      <c r="U403" s="5">
        <v>0.95799999999999996</v>
      </c>
      <c r="V403" s="5">
        <v>0.40899999999999997</v>
      </c>
      <c r="W403" s="5" t="s">
        <v>10</v>
      </c>
      <c r="X403" s="5">
        <v>8.0329999999999995</v>
      </c>
      <c r="Y403" s="5">
        <v>2.9809999999999999</v>
      </c>
      <c r="Z403" s="5" t="s">
        <v>10</v>
      </c>
      <c r="AA403" s="5">
        <v>1.9410000000000001</v>
      </c>
      <c r="AB403" s="5" t="s">
        <v>10</v>
      </c>
      <c r="AC403" s="5">
        <v>1.58</v>
      </c>
      <c r="AD403" s="5">
        <v>9.8000000000000004E-2</v>
      </c>
      <c r="AE403" s="5">
        <v>3.9E-2</v>
      </c>
      <c r="AF403" s="5">
        <v>0.95399999999999996</v>
      </c>
      <c r="AG403" s="5">
        <v>0.40799999999999997</v>
      </c>
      <c r="AH403" s="5" t="s">
        <v>10</v>
      </c>
      <c r="AI403" s="5">
        <v>8</v>
      </c>
      <c r="AJ403" s="5" t="s">
        <v>10</v>
      </c>
      <c r="AK403" s="5">
        <f t="shared" si="18"/>
        <v>54.31063401543107</v>
      </c>
      <c r="AL403" s="5">
        <f t="shared" si="19"/>
        <v>32.002683663200273</v>
      </c>
      <c r="AM403" s="5">
        <f t="shared" si="20"/>
        <v>13.686682321368664</v>
      </c>
    </row>
    <row r="404" spans="1:39" ht="15.75">
      <c r="A404" s="7" t="s">
        <v>70</v>
      </c>
      <c r="B404" s="7" t="s">
        <v>41</v>
      </c>
      <c r="C404" s="7">
        <v>65</v>
      </c>
      <c r="D404" s="7">
        <v>901</v>
      </c>
      <c r="E404" s="5">
        <v>38.51</v>
      </c>
      <c r="F404" s="5" t="s">
        <v>10</v>
      </c>
      <c r="G404" s="5">
        <v>21.98</v>
      </c>
      <c r="H404" s="5" t="s">
        <v>10</v>
      </c>
      <c r="I404" s="5">
        <v>25.54</v>
      </c>
      <c r="J404" s="5">
        <v>0.48</v>
      </c>
      <c r="K404" s="5">
        <v>8.68</v>
      </c>
      <c r="L404" s="5">
        <v>4.63</v>
      </c>
      <c r="M404" s="4" t="s">
        <v>10</v>
      </c>
      <c r="N404" s="5">
        <v>99.82</v>
      </c>
      <c r="O404" s="5">
        <v>2.9710000000000001</v>
      </c>
      <c r="P404" s="5" t="s">
        <v>10</v>
      </c>
      <c r="Q404" s="5">
        <v>1.9990000000000001</v>
      </c>
      <c r="R404" s="5" t="s">
        <v>10</v>
      </c>
      <c r="S404" s="5">
        <v>1.6479999999999999</v>
      </c>
      <c r="T404" s="5">
        <v>3.1E-2</v>
      </c>
      <c r="U404" s="5">
        <v>0.998</v>
      </c>
      <c r="V404" s="5">
        <v>0.38300000000000001</v>
      </c>
      <c r="W404" s="5" t="s">
        <v>10</v>
      </c>
      <c r="X404" s="5">
        <v>8.0299999999999994</v>
      </c>
      <c r="Y404" s="5">
        <v>2.96</v>
      </c>
      <c r="Z404" s="5" t="s">
        <v>10</v>
      </c>
      <c r="AA404" s="5">
        <v>1.9910000000000001</v>
      </c>
      <c r="AB404" s="5" t="s">
        <v>10</v>
      </c>
      <c r="AC404" s="5">
        <v>1.5529999999999999</v>
      </c>
      <c r="AD404" s="5">
        <v>8.8999999999999996E-2</v>
      </c>
      <c r="AE404" s="5">
        <v>3.1E-2</v>
      </c>
      <c r="AF404" s="5">
        <v>0.995</v>
      </c>
      <c r="AG404" s="5">
        <v>0.38100000000000001</v>
      </c>
      <c r="AH404" s="5" t="s">
        <v>10</v>
      </c>
      <c r="AI404" s="5">
        <v>8</v>
      </c>
      <c r="AJ404" s="5" t="s">
        <v>10</v>
      </c>
      <c r="AK404" s="5">
        <f t="shared" si="18"/>
        <v>53.513513513513509</v>
      </c>
      <c r="AL404" s="5">
        <f t="shared" si="19"/>
        <v>33.614864864864863</v>
      </c>
      <c r="AM404" s="5">
        <f t="shared" si="20"/>
        <v>12.871621621621628</v>
      </c>
    </row>
    <row r="405" spans="1:39" ht="15.75">
      <c r="A405" s="7" t="s">
        <v>70</v>
      </c>
      <c r="B405" s="7" t="s">
        <v>41</v>
      </c>
      <c r="C405" s="7">
        <v>65</v>
      </c>
      <c r="D405" s="7">
        <v>902</v>
      </c>
      <c r="E405" s="5">
        <v>38.51</v>
      </c>
      <c r="F405" s="5" t="s">
        <v>10</v>
      </c>
      <c r="G405" s="5">
        <v>21.84</v>
      </c>
      <c r="H405" s="5" t="s">
        <v>10</v>
      </c>
      <c r="I405" s="5">
        <v>25.11</v>
      </c>
      <c r="J405" s="5">
        <v>0.47</v>
      </c>
      <c r="K405" s="5">
        <v>8.5500000000000007</v>
      </c>
      <c r="L405" s="5">
        <v>4.82</v>
      </c>
      <c r="M405" s="4" t="s">
        <v>10</v>
      </c>
      <c r="N405" s="5">
        <v>99.3</v>
      </c>
      <c r="O405" s="5">
        <v>2.9830000000000001</v>
      </c>
      <c r="P405" s="5" t="s">
        <v>10</v>
      </c>
      <c r="Q405" s="5">
        <v>1.994</v>
      </c>
      <c r="R405" s="5" t="s">
        <v>10</v>
      </c>
      <c r="S405" s="5">
        <v>1.6259999999999999</v>
      </c>
      <c r="T405" s="5">
        <v>3.1E-2</v>
      </c>
      <c r="U405" s="5">
        <v>0.98699999999999999</v>
      </c>
      <c r="V405" s="5">
        <v>0.4</v>
      </c>
      <c r="W405" s="5" t="s">
        <v>10</v>
      </c>
      <c r="X405" s="5">
        <v>8.0210000000000008</v>
      </c>
      <c r="Y405" s="5">
        <v>2.9750000000000001</v>
      </c>
      <c r="Z405" s="5" t="s">
        <v>10</v>
      </c>
      <c r="AA405" s="5">
        <v>1.988</v>
      </c>
      <c r="AB405" s="5" t="s">
        <v>10</v>
      </c>
      <c r="AC405" s="5">
        <v>1.5609999999999999</v>
      </c>
      <c r="AD405" s="5">
        <v>6.2E-2</v>
      </c>
      <c r="AE405" s="5">
        <v>3.1E-2</v>
      </c>
      <c r="AF405" s="5">
        <v>0.98499999999999999</v>
      </c>
      <c r="AG405" s="5">
        <v>0.39900000000000002</v>
      </c>
      <c r="AH405" s="5" t="s">
        <v>10</v>
      </c>
      <c r="AI405" s="5">
        <v>8</v>
      </c>
      <c r="AJ405" s="5" t="s">
        <v>10</v>
      </c>
      <c r="AK405" s="5">
        <f t="shared" si="18"/>
        <v>53.494623655913976</v>
      </c>
      <c r="AL405" s="5">
        <f t="shared" si="19"/>
        <v>33.098118279569896</v>
      </c>
      <c r="AM405" s="5">
        <f t="shared" si="20"/>
        <v>13.407258064516128</v>
      </c>
    </row>
    <row r="406" spans="1:39" ht="15.75">
      <c r="A406" s="7" t="s">
        <v>70</v>
      </c>
      <c r="B406" s="7" t="s">
        <v>41</v>
      </c>
      <c r="C406" s="7">
        <v>65</v>
      </c>
      <c r="D406" s="7">
        <v>903</v>
      </c>
      <c r="E406" s="5">
        <v>38.47</v>
      </c>
      <c r="F406" s="5" t="s">
        <v>10</v>
      </c>
      <c r="G406" s="5">
        <v>21.92</v>
      </c>
      <c r="H406" s="5" t="s">
        <v>10</v>
      </c>
      <c r="I406" s="5">
        <v>25.54</v>
      </c>
      <c r="J406" s="5">
        <v>0.62</v>
      </c>
      <c r="K406" s="5">
        <v>8.7100000000000009</v>
      </c>
      <c r="L406" s="5">
        <v>4.8</v>
      </c>
      <c r="M406" s="4" t="s">
        <v>10</v>
      </c>
      <c r="N406" s="5">
        <v>100.06</v>
      </c>
      <c r="O406" s="5">
        <v>2.9649999999999999</v>
      </c>
      <c r="P406" s="5" t="s">
        <v>10</v>
      </c>
      <c r="Q406" s="5">
        <v>1.9910000000000001</v>
      </c>
      <c r="R406" s="5" t="s">
        <v>10</v>
      </c>
      <c r="S406" s="5">
        <v>1.6459999999999999</v>
      </c>
      <c r="T406" s="5">
        <v>0.04</v>
      </c>
      <c r="U406" s="5">
        <v>1.0009999999999999</v>
      </c>
      <c r="V406" s="5">
        <v>0.39600000000000002</v>
      </c>
      <c r="W406" s="5" t="s">
        <v>10</v>
      </c>
      <c r="X406" s="5">
        <v>8.0399999999999991</v>
      </c>
      <c r="Y406" s="5">
        <v>2.95</v>
      </c>
      <c r="Z406" s="5" t="s">
        <v>10</v>
      </c>
      <c r="AA406" s="5">
        <v>1.9810000000000001</v>
      </c>
      <c r="AB406" s="5" t="s">
        <v>10</v>
      </c>
      <c r="AC406" s="5">
        <v>1.52</v>
      </c>
      <c r="AD406" s="5">
        <v>0.11799999999999999</v>
      </c>
      <c r="AE406" s="5">
        <v>0.04</v>
      </c>
      <c r="AF406" s="5">
        <v>0.996</v>
      </c>
      <c r="AG406" s="5">
        <v>0.39400000000000002</v>
      </c>
      <c r="AH406" s="5" t="s">
        <v>10</v>
      </c>
      <c r="AI406" s="5">
        <v>8</v>
      </c>
      <c r="AJ406" s="5" t="s">
        <v>10</v>
      </c>
      <c r="AK406" s="5">
        <f t="shared" si="18"/>
        <v>52.881355932203391</v>
      </c>
      <c r="AL406" s="5">
        <f t="shared" si="19"/>
        <v>33.762711864406775</v>
      </c>
      <c r="AM406" s="5">
        <f t="shared" si="20"/>
        <v>13.355932203389841</v>
      </c>
    </row>
    <row r="407" spans="1:39" ht="15.75">
      <c r="A407" s="7" t="s">
        <v>70</v>
      </c>
      <c r="B407" s="7" t="s">
        <v>41</v>
      </c>
      <c r="C407" s="7">
        <v>65</v>
      </c>
      <c r="D407" s="7">
        <v>904</v>
      </c>
      <c r="E407" s="5">
        <v>38.42</v>
      </c>
      <c r="F407" s="5" t="s">
        <v>10</v>
      </c>
      <c r="G407" s="5">
        <v>21.58</v>
      </c>
      <c r="H407" s="5" t="s">
        <v>10</v>
      </c>
      <c r="I407" s="5">
        <v>24.96</v>
      </c>
      <c r="J407" s="5">
        <v>0.56000000000000005</v>
      </c>
      <c r="K407" s="5">
        <v>8.84</v>
      </c>
      <c r="L407" s="5">
        <v>4.68</v>
      </c>
      <c r="M407" s="4" t="s">
        <v>10</v>
      </c>
      <c r="N407" s="5">
        <v>99.04</v>
      </c>
      <c r="O407" s="5">
        <v>2.9830000000000001</v>
      </c>
      <c r="P407" s="5" t="s">
        <v>10</v>
      </c>
      <c r="Q407" s="5">
        <v>1.9750000000000001</v>
      </c>
      <c r="R407" s="5" t="s">
        <v>10</v>
      </c>
      <c r="S407" s="5">
        <v>1.621</v>
      </c>
      <c r="T407" s="5">
        <v>3.6999999999999998E-2</v>
      </c>
      <c r="U407" s="5">
        <v>1.0229999999999999</v>
      </c>
      <c r="V407" s="5">
        <v>0.38900000000000001</v>
      </c>
      <c r="W407" s="5" t="s">
        <v>10</v>
      </c>
      <c r="X407" s="5">
        <v>8.0289999999999999</v>
      </c>
      <c r="Y407" s="5">
        <v>2.9729999999999999</v>
      </c>
      <c r="Z407" s="5" t="s">
        <v>10</v>
      </c>
      <c r="AA407" s="5">
        <v>1.968</v>
      </c>
      <c r="AB407" s="5" t="s">
        <v>10</v>
      </c>
      <c r="AC407" s="5">
        <v>1.528</v>
      </c>
      <c r="AD407" s="5">
        <v>8.6999999999999994E-2</v>
      </c>
      <c r="AE407" s="5">
        <v>3.6999999999999998E-2</v>
      </c>
      <c r="AF407" s="5">
        <v>1.02</v>
      </c>
      <c r="AG407" s="5">
        <v>0.38800000000000001</v>
      </c>
      <c r="AH407" s="5" t="s">
        <v>10</v>
      </c>
      <c r="AI407" s="5">
        <v>8</v>
      </c>
      <c r="AJ407" s="5" t="s">
        <v>10</v>
      </c>
      <c r="AK407" s="5">
        <f t="shared" si="18"/>
        <v>52.640430541540525</v>
      </c>
      <c r="AL407" s="5">
        <f t="shared" si="19"/>
        <v>34.308779011099901</v>
      </c>
      <c r="AM407" s="5">
        <f t="shared" si="20"/>
        <v>13.050790447359574</v>
      </c>
    </row>
    <row r="408" spans="1:39" ht="15.75">
      <c r="A408" s="7" t="s">
        <v>70</v>
      </c>
      <c r="B408" s="7" t="s">
        <v>41</v>
      </c>
      <c r="C408" s="7">
        <v>65</v>
      </c>
      <c r="D408" s="7">
        <v>905</v>
      </c>
      <c r="E408" s="5">
        <v>38.46</v>
      </c>
      <c r="F408" s="5" t="s">
        <v>10</v>
      </c>
      <c r="G408" s="5">
        <v>21.38</v>
      </c>
      <c r="H408" s="5" t="s">
        <v>10</v>
      </c>
      <c r="I408" s="5">
        <v>25.3</v>
      </c>
      <c r="J408" s="5">
        <v>0.55000000000000004</v>
      </c>
      <c r="K408" s="5">
        <v>8.93</v>
      </c>
      <c r="L408" s="5">
        <v>4.55</v>
      </c>
      <c r="M408" s="4" t="s">
        <v>10</v>
      </c>
      <c r="N408" s="5">
        <v>99.17</v>
      </c>
      <c r="O408" s="5">
        <v>2.9870000000000001</v>
      </c>
      <c r="P408" s="5" t="s">
        <v>10</v>
      </c>
      <c r="Q408" s="5">
        <v>1.9570000000000001</v>
      </c>
      <c r="R408" s="5" t="s">
        <v>10</v>
      </c>
      <c r="S408" s="5">
        <v>1.643</v>
      </c>
      <c r="T408" s="5">
        <v>3.5999999999999997E-2</v>
      </c>
      <c r="U408" s="5">
        <v>1.034</v>
      </c>
      <c r="V408" s="5">
        <v>0.379</v>
      </c>
      <c r="W408" s="5" t="s">
        <v>10</v>
      </c>
      <c r="X408" s="5">
        <v>8.0350000000000001</v>
      </c>
      <c r="Y408" s="5">
        <v>2.9740000000000002</v>
      </c>
      <c r="Z408" s="5" t="s">
        <v>10</v>
      </c>
      <c r="AA408" s="5">
        <v>1.948</v>
      </c>
      <c r="AB408" s="5" t="s">
        <v>10</v>
      </c>
      <c r="AC408" s="5">
        <v>1.5309999999999999</v>
      </c>
      <c r="AD408" s="5">
        <v>0.105</v>
      </c>
      <c r="AE408" s="5">
        <v>3.5999999999999997E-2</v>
      </c>
      <c r="AF408" s="5">
        <v>1.0289999999999999</v>
      </c>
      <c r="AG408" s="5">
        <v>0.377</v>
      </c>
      <c r="AH408" s="5" t="s">
        <v>10</v>
      </c>
      <c r="AI408" s="5">
        <v>8</v>
      </c>
      <c r="AJ408" s="5" t="s">
        <v>10</v>
      </c>
      <c r="AK408" s="5">
        <f t="shared" si="18"/>
        <v>52.707702657248568</v>
      </c>
      <c r="AL408" s="5">
        <f t="shared" si="19"/>
        <v>34.611503531786077</v>
      </c>
      <c r="AM408" s="5">
        <f t="shared" si="20"/>
        <v>12.680793810965355</v>
      </c>
    </row>
    <row r="409" spans="1:39" ht="15.75">
      <c r="A409" s="7" t="s">
        <v>70</v>
      </c>
      <c r="B409" s="7" t="s">
        <v>41</v>
      </c>
      <c r="C409" s="7">
        <v>65</v>
      </c>
      <c r="D409" s="7">
        <v>906</v>
      </c>
      <c r="E409" s="5">
        <v>38.68</v>
      </c>
      <c r="F409" s="5" t="s">
        <v>10</v>
      </c>
      <c r="G409" s="5">
        <v>21.89</v>
      </c>
      <c r="H409" s="5" t="s">
        <v>10</v>
      </c>
      <c r="I409" s="5">
        <v>25.57</v>
      </c>
      <c r="J409" s="5">
        <v>0.56999999999999995</v>
      </c>
      <c r="K409" s="5">
        <v>8.6999999999999993</v>
      </c>
      <c r="L409" s="5">
        <v>4.66</v>
      </c>
      <c r="M409" s="4" t="s">
        <v>10</v>
      </c>
      <c r="N409" s="5">
        <v>100.07</v>
      </c>
      <c r="O409" s="5">
        <v>2.9780000000000002</v>
      </c>
      <c r="P409" s="5" t="s">
        <v>10</v>
      </c>
      <c r="Q409" s="5">
        <v>1.986</v>
      </c>
      <c r="R409" s="5" t="s">
        <v>10</v>
      </c>
      <c r="S409" s="5">
        <v>1.6459999999999999</v>
      </c>
      <c r="T409" s="5">
        <v>3.6999999999999998E-2</v>
      </c>
      <c r="U409" s="5">
        <v>0.998</v>
      </c>
      <c r="V409" s="5">
        <v>0.38400000000000001</v>
      </c>
      <c r="W409" s="5" t="s">
        <v>10</v>
      </c>
      <c r="X409" s="5">
        <v>8.0289999999999999</v>
      </c>
      <c r="Y409" s="5">
        <v>2.9670000000000001</v>
      </c>
      <c r="Z409" s="5" t="s">
        <v>10</v>
      </c>
      <c r="AA409" s="5">
        <v>1.9790000000000001</v>
      </c>
      <c r="AB409" s="5" t="s">
        <v>10</v>
      </c>
      <c r="AC409" s="5">
        <v>1.552</v>
      </c>
      <c r="AD409" s="5">
        <v>8.7999999999999995E-2</v>
      </c>
      <c r="AE409" s="5">
        <v>3.6999999999999998E-2</v>
      </c>
      <c r="AF409" s="5">
        <v>0.995</v>
      </c>
      <c r="AG409" s="5">
        <v>0.38300000000000001</v>
      </c>
      <c r="AH409" s="5" t="s">
        <v>10</v>
      </c>
      <c r="AI409" s="5">
        <v>8</v>
      </c>
      <c r="AJ409" s="5" t="s">
        <v>10</v>
      </c>
      <c r="AK409" s="5">
        <f t="shared" si="18"/>
        <v>53.555780249410176</v>
      </c>
      <c r="AL409" s="5">
        <f t="shared" si="19"/>
        <v>33.535557802494097</v>
      </c>
      <c r="AM409" s="5">
        <f t="shared" si="20"/>
        <v>12.908661948095727</v>
      </c>
    </row>
    <row r="410" spans="1:39" ht="15.75">
      <c r="A410" s="7" t="s">
        <v>70</v>
      </c>
      <c r="B410" s="7" t="s">
        <v>41</v>
      </c>
      <c r="C410" s="7">
        <v>65</v>
      </c>
      <c r="D410" s="7">
        <v>907</v>
      </c>
      <c r="E410" s="5">
        <v>38.56</v>
      </c>
      <c r="F410" s="5" t="s">
        <v>10</v>
      </c>
      <c r="G410" s="5">
        <v>21.57</v>
      </c>
      <c r="H410" s="5" t="s">
        <v>10</v>
      </c>
      <c r="I410" s="5">
        <v>25.79</v>
      </c>
      <c r="J410" s="5">
        <v>0.63</v>
      </c>
      <c r="K410" s="5">
        <v>8.8000000000000007</v>
      </c>
      <c r="L410" s="5">
        <v>4.53</v>
      </c>
      <c r="M410" s="4" t="s">
        <v>10</v>
      </c>
      <c r="N410" s="5">
        <v>99.88</v>
      </c>
      <c r="O410" s="5">
        <v>2.9790000000000001</v>
      </c>
      <c r="P410" s="5" t="s">
        <v>10</v>
      </c>
      <c r="Q410" s="5">
        <v>1.964</v>
      </c>
      <c r="R410" s="5" t="s">
        <v>10</v>
      </c>
      <c r="S410" s="5">
        <v>1.6659999999999999</v>
      </c>
      <c r="T410" s="5">
        <v>4.1000000000000002E-2</v>
      </c>
      <c r="U410" s="5">
        <v>1.014</v>
      </c>
      <c r="V410" s="5">
        <v>0.375</v>
      </c>
      <c r="W410" s="5" t="s">
        <v>10</v>
      </c>
      <c r="X410" s="5">
        <v>8.0389999999999997</v>
      </c>
      <c r="Y410" s="5">
        <v>2.9649999999999999</v>
      </c>
      <c r="Z410" s="5" t="s">
        <v>10</v>
      </c>
      <c r="AA410" s="5">
        <v>1.954</v>
      </c>
      <c r="AB410" s="5" t="s">
        <v>10</v>
      </c>
      <c r="AC410" s="5">
        <v>1.542</v>
      </c>
      <c r="AD410" s="5">
        <v>0.11600000000000001</v>
      </c>
      <c r="AE410" s="5">
        <v>4.1000000000000002E-2</v>
      </c>
      <c r="AF410" s="5">
        <v>1.0089999999999999</v>
      </c>
      <c r="AG410" s="5">
        <v>0.373</v>
      </c>
      <c r="AH410" s="5" t="s">
        <v>10</v>
      </c>
      <c r="AI410" s="5">
        <v>8</v>
      </c>
      <c r="AJ410" s="5" t="s">
        <v>10</v>
      </c>
      <c r="AK410" s="5">
        <f t="shared" si="18"/>
        <v>53.38954468802698</v>
      </c>
      <c r="AL410" s="5">
        <f t="shared" si="19"/>
        <v>34.030354131534565</v>
      </c>
      <c r="AM410" s="5">
        <f t="shared" si="20"/>
        <v>12.580101180438447</v>
      </c>
    </row>
    <row r="411" spans="1:39" ht="15.75">
      <c r="A411" s="7" t="s">
        <v>70</v>
      </c>
      <c r="B411" s="7" t="s">
        <v>41</v>
      </c>
      <c r="C411" s="7">
        <v>65</v>
      </c>
      <c r="D411" s="7">
        <v>908</v>
      </c>
      <c r="E411" s="5">
        <v>38.409999999999997</v>
      </c>
      <c r="F411" s="5" t="s">
        <v>10</v>
      </c>
      <c r="G411" s="5">
        <v>21.74</v>
      </c>
      <c r="H411" s="5" t="s">
        <v>10</v>
      </c>
      <c r="I411" s="5">
        <v>25.14</v>
      </c>
      <c r="J411" s="5">
        <v>0.56999999999999995</v>
      </c>
      <c r="K411" s="5">
        <v>8.5299999999999994</v>
      </c>
      <c r="L411" s="5">
        <v>4.6399999999999997</v>
      </c>
      <c r="M411" s="4" t="s">
        <v>10</v>
      </c>
      <c r="N411" s="5">
        <v>99.03</v>
      </c>
      <c r="O411" s="5">
        <v>2.984</v>
      </c>
      <c r="P411" s="5" t="s">
        <v>10</v>
      </c>
      <c r="Q411" s="5">
        <v>1.9910000000000001</v>
      </c>
      <c r="R411" s="5" t="s">
        <v>10</v>
      </c>
      <c r="S411" s="5">
        <v>1.6339999999999999</v>
      </c>
      <c r="T411" s="5">
        <v>3.7999999999999999E-2</v>
      </c>
      <c r="U411" s="5">
        <v>0.98799999999999999</v>
      </c>
      <c r="V411" s="5">
        <v>0.38600000000000001</v>
      </c>
      <c r="W411" s="5" t="s">
        <v>10</v>
      </c>
      <c r="X411" s="5">
        <v>8.02</v>
      </c>
      <c r="Y411" s="5">
        <v>2.9769999999999999</v>
      </c>
      <c r="Z411" s="5" t="s">
        <v>10</v>
      </c>
      <c r="AA411" s="5">
        <v>1.986</v>
      </c>
      <c r="AB411" s="5" t="s">
        <v>10</v>
      </c>
      <c r="AC411" s="5">
        <v>1.569</v>
      </c>
      <c r="AD411" s="5">
        <v>6.0999999999999999E-2</v>
      </c>
      <c r="AE411" s="5">
        <v>3.6999999999999998E-2</v>
      </c>
      <c r="AF411" s="5">
        <v>0.98499999999999999</v>
      </c>
      <c r="AG411" s="5">
        <v>0.38500000000000001</v>
      </c>
      <c r="AH411" s="5" t="s">
        <v>10</v>
      </c>
      <c r="AI411" s="5">
        <v>8</v>
      </c>
      <c r="AJ411" s="5" t="s">
        <v>10</v>
      </c>
      <c r="AK411" s="5">
        <f t="shared" si="18"/>
        <v>53.965053763440849</v>
      </c>
      <c r="AL411" s="5">
        <f t="shared" si="19"/>
        <v>33.098118279569896</v>
      </c>
      <c r="AM411" s="5">
        <f t="shared" si="20"/>
        <v>12.936827956989248</v>
      </c>
    </row>
    <row r="412" spans="1:39" ht="15.75">
      <c r="A412" s="7" t="s">
        <v>70</v>
      </c>
      <c r="B412" s="7" t="s">
        <v>41</v>
      </c>
      <c r="C412" s="7">
        <v>65</v>
      </c>
      <c r="D412" s="7">
        <v>909</v>
      </c>
      <c r="E412" s="5">
        <v>38.26</v>
      </c>
      <c r="F412" s="5" t="s">
        <v>10</v>
      </c>
      <c r="G412" s="5">
        <v>21.41</v>
      </c>
      <c r="H412" s="5" t="s">
        <v>10</v>
      </c>
      <c r="I412" s="5">
        <v>26.08</v>
      </c>
      <c r="J412" s="5">
        <v>0.54</v>
      </c>
      <c r="K412" s="5">
        <v>8.11</v>
      </c>
      <c r="L412" s="5">
        <v>4.66</v>
      </c>
      <c r="M412" s="4" t="s">
        <v>10</v>
      </c>
      <c r="N412" s="5">
        <v>99.06</v>
      </c>
      <c r="O412" s="5">
        <v>2.9870000000000001</v>
      </c>
      <c r="P412" s="5" t="s">
        <v>10</v>
      </c>
      <c r="Q412" s="5">
        <v>1.97</v>
      </c>
      <c r="R412" s="5" t="s">
        <v>10</v>
      </c>
      <c r="S412" s="5">
        <v>1.7030000000000001</v>
      </c>
      <c r="T412" s="5">
        <v>3.5999999999999997E-2</v>
      </c>
      <c r="U412" s="5">
        <v>0.94399999999999995</v>
      </c>
      <c r="V412" s="5">
        <v>0.39</v>
      </c>
      <c r="W412" s="5" t="s">
        <v>10</v>
      </c>
      <c r="X412" s="5">
        <v>8.0280000000000005</v>
      </c>
      <c r="Y412" s="5">
        <v>2.976</v>
      </c>
      <c r="Z412" s="5" t="s">
        <v>10</v>
      </c>
      <c r="AA412" s="5">
        <v>1.9630000000000001</v>
      </c>
      <c r="AB412" s="5" t="s">
        <v>10</v>
      </c>
      <c r="AC412" s="5">
        <v>1.6120000000000001</v>
      </c>
      <c r="AD412" s="5">
        <v>8.5000000000000006E-2</v>
      </c>
      <c r="AE412" s="5">
        <v>3.5999999999999997E-2</v>
      </c>
      <c r="AF412" s="5">
        <v>0.94</v>
      </c>
      <c r="AG412" s="5">
        <v>0.38800000000000001</v>
      </c>
      <c r="AH412" s="5" t="s">
        <v>10</v>
      </c>
      <c r="AI412" s="5">
        <v>8</v>
      </c>
      <c r="AJ412" s="5" t="s">
        <v>10</v>
      </c>
      <c r="AK412" s="5">
        <f t="shared" si="18"/>
        <v>55.376344086021511</v>
      </c>
      <c r="AL412" s="5">
        <f t="shared" si="19"/>
        <v>31.586021505376344</v>
      </c>
      <c r="AM412" s="5">
        <f t="shared" si="20"/>
        <v>13.037634408602145</v>
      </c>
    </row>
    <row r="413" spans="1:39" ht="15.75">
      <c r="A413" s="7" t="s">
        <v>70</v>
      </c>
      <c r="B413" s="7" t="s">
        <v>41</v>
      </c>
      <c r="C413" s="7">
        <v>65</v>
      </c>
      <c r="D413" s="7">
        <v>910</v>
      </c>
      <c r="E413" s="5">
        <v>38.35</v>
      </c>
      <c r="F413" s="5" t="s">
        <v>10</v>
      </c>
      <c r="G413" s="5">
        <v>21.32</v>
      </c>
      <c r="H413" s="5" t="s">
        <v>10</v>
      </c>
      <c r="I413" s="5">
        <v>26.2</v>
      </c>
      <c r="J413" s="5">
        <v>0.56999999999999995</v>
      </c>
      <c r="K413" s="5">
        <v>7.95</v>
      </c>
      <c r="L413" s="5">
        <v>4.82</v>
      </c>
      <c r="M413" s="4" t="s">
        <v>10</v>
      </c>
      <c r="N413" s="5">
        <v>99.21</v>
      </c>
      <c r="O413" s="5">
        <v>2.992</v>
      </c>
      <c r="P413" s="5" t="s">
        <v>10</v>
      </c>
      <c r="Q413" s="5">
        <v>1.96</v>
      </c>
      <c r="R413" s="5" t="s">
        <v>10</v>
      </c>
      <c r="S413" s="5">
        <v>1.71</v>
      </c>
      <c r="T413" s="5">
        <v>3.7999999999999999E-2</v>
      </c>
      <c r="U413" s="5">
        <v>0.92500000000000004</v>
      </c>
      <c r="V413" s="5">
        <v>0.40300000000000002</v>
      </c>
      <c r="W413" s="5" t="s">
        <v>10</v>
      </c>
      <c r="X413" s="5">
        <v>8.0280000000000005</v>
      </c>
      <c r="Y413" s="5">
        <v>2.9820000000000002</v>
      </c>
      <c r="Z413" s="5" t="s">
        <v>10</v>
      </c>
      <c r="AA413" s="5">
        <v>1.954</v>
      </c>
      <c r="AB413" s="5" t="s">
        <v>10</v>
      </c>
      <c r="AC413" s="5">
        <v>1.621</v>
      </c>
      <c r="AD413" s="5">
        <v>8.2000000000000003E-2</v>
      </c>
      <c r="AE413" s="5">
        <v>3.7999999999999999E-2</v>
      </c>
      <c r="AF413" s="5">
        <v>0.92200000000000004</v>
      </c>
      <c r="AG413" s="5">
        <v>0.40200000000000002</v>
      </c>
      <c r="AH413" s="5" t="s">
        <v>10</v>
      </c>
      <c r="AI413" s="5">
        <v>8</v>
      </c>
      <c r="AJ413" s="5" t="s">
        <v>10</v>
      </c>
      <c r="AK413" s="5">
        <f t="shared" si="18"/>
        <v>55.615152531009052</v>
      </c>
      <c r="AL413" s="5">
        <f t="shared" si="19"/>
        <v>30.908481394569225</v>
      </c>
      <c r="AM413" s="5">
        <f t="shared" si="20"/>
        <v>13.476366074421719</v>
      </c>
    </row>
    <row r="414" spans="1:39" ht="15.75">
      <c r="A414" s="7" t="s">
        <v>70</v>
      </c>
      <c r="B414" s="7" t="s">
        <v>41</v>
      </c>
      <c r="C414" s="7">
        <v>65</v>
      </c>
      <c r="D414" s="7">
        <v>911</v>
      </c>
      <c r="E414" s="5">
        <v>38.130000000000003</v>
      </c>
      <c r="F414" s="5" t="s">
        <v>10</v>
      </c>
      <c r="G414" s="5">
        <v>21.51</v>
      </c>
      <c r="H414" s="5" t="s">
        <v>10</v>
      </c>
      <c r="I414" s="5">
        <v>26.34</v>
      </c>
      <c r="J414" s="5">
        <v>0.59</v>
      </c>
      <c r="K414" s="5">
        <v>8.1300000000000008</v>
      </c>
      <c r="L414" s="5">
        <v>4.18</v>
      </c>
      <c r="M414" s="4" t="s">
        <v>10</v>
      </c>
      <c r="N414" s="5">
        <v>98.88</v>
      </c>
      <c r="O414" s="5">
        <v>2.9830000000000001</v>
      </c>
      <c r="P414" s="5" t="s">
        <v>10</v>
      </c>
      <c r="Q414" s="5">
        <v>1.9830000000000001</v>
      </c>
      <c r="R414" s="5" t="s">
        <v>10</v>
      </c>
      <c r="S414" s="5">
        <v>1.7230000000000001</v>
      </c>
      <c r="T414" s="5">
        <v>3.9E-2</v>
      </c>
      <c r="U414" s="5">
        <v>0.94799999999999995</v>
      </c>
      <c r="V414" s="5">
        <v>0.35</v>
      </c>
      <c r="W414" s="5" t="s">
        <v>10</v>
      </c>
      <c r="X414" s="5">
        <v>8.0259999999999998</v>
      </c>
      <c r="Y414" s="5">
        <v>2.9729999999999999</v>
      </c>
      <c r="Z414" s="5" t="s">
        <v>10</v>
      </c>
      <c r="AA414" s="5">
        <v>1.9770000000000001</v>
      </c>
      <c r="AB414" s="5" t="s">
        <v>10</v>
      </c>
      <c r="AC414" s="5">
        <v>1.64</v>
      </c>
      <c r="AD414" s="5">
        <v>7.8E-2</v>
      </c>
      <c r="AE414" s="5">
        <v>3.9E-2</v>
      </c>
      <c r="AF414" s="5">
        <v>0.94499999999999995</v>
      </c>
      <c r="AG414" s="5">
        <v>0.34899999999999998</v>
      </c>
      <c r="AH414" s="5" t="s">
        <v>10</v>
      </c>
      <c r="AI414" s="5">
        <v>8</v>
      </c>
      <c r="AJ414" s="5" t="s">
        <v>10</v>
      </c>
      <c r="AK414" s="5">
        <f t="shared" si="18"/>
        <v>56.47494113689875</v>
      </c>
      <c r="AL414" s="5">
        <f t="shared" si="19"/>
        <v>31.786074672048436</v>
      </c>
      <c r="AM414" s="5">
        <f t="shared" si="20"/>
        <v>11.738984191052822</v>
      </c>
    </row>
    <row r="415" spans="1:39" ht="15.75">
      <c r="A415" s="7" t="s">
        <v>70</v>
      </c>
      <c r="B415" s="7" t="s">
        <v>41</v>
      </c>
      <c r="C415" s="7">
        <v>65</v>
      </c>
      <c r="D415" s="7">
        <v>912</v>
      </c>
      <c r="E415" s="5">
        <v>37.39</v>
      </c>
      <c r="F415" s="5" t="s">
        <v>10</v>
      </c>
      <c r="G415" s="5">
        <v>21.32</v>
      </c>
      <c r="H415" s="5" t="s">
        <v>10</v>
      </c>
      <c r="I415" s="5">
        <v>27.41</v>
      </c>
      <c r="J415" s="5">
        <v>0.59</v>
      </c>
      <c r="K415" s="5">
        <v>7.33</v>
      </c>
      <c r="L415" s="5">
        <v>4.34</v>
      </c>
      <c r="M415" s="4" t="s">
        <v>10</v>
      </c>
      <c r="N415" s="5">
        <v>98.38</v>
      </c>
      <c r="O415" s="5">
        <v>2.9620000000000002</v>
      </c>
      <c r="P415" s="5" t="s">
        <v>10</v>
      </c>
      <c r="Q415" s="5">
        <v>1.9910000000000001</v>
      </c>
      <c r="R415" s="5" t="s">
        <v>10</v>
      </c>
      <c r="S415" s="5">
        <v>1.8160000000000001</v>
      </c>
      <c r="T415" s="5">
        <v>0.04</v>
      </c>
      <c r="U415" s="5">
        <v>0.86599999999999999</v>
      </c>
      <c r="V415" s="5">
        <v>0.36799999999999999</v>
      </c>
      <c r="W415" s="5" t="s">
        <v>10</v>
      </c>
      <c r="X415" s="5">
        <v>8.0429999999999993</v>
      </c>
      <c r="Y415" s="5">
        <v>2.9460000000000002</v>
      </c>
      <c r="Z415" s="5" t="s">
        <v>10</v>
      </c>
      <c r="AA415" s="5">
        <v>1.98</v>
      </c>
      <c r="AB415" s="5" t="s">
        <v>10</v>
      </c>
      <c r="AC415" s="5">
        <v>1.68</v>
      </c>
      <c r="AD415" s="5">
        <v>0.127</v>
      </c>
      <c r="AE415" s="5">
        <v>3.9E-2</v>
      </c>
      <c r="AF415" s="5">
        <v>0.86099999999999999</v>
      </c>
      <c r="AG415" s="5">
        <v>0.36599999999999999</v>
      </c>
      <c r="AH415" s="5" t="s">
        <v>10</v>
      </c>
      <c r="AI415" s="5">
        <v>8</v>
      </c>
      <c r="AJ415" s="5" t="s">
        <v>10</v>
      </c>
      <c r="AK415" s="5">
        <f t="shared" si="18"/>
        <v>58.350305498981655</v>
      </c>
      <c r="AL415" s="5">
        <f t="shared" si="19"/>
        <v>29.226069246435841</v>
      </c>
      <c r="AM415" s="5">
        <f t="shared" si="20"/>
        <v>12.423625254582504</v>
      </c>
    </row>
    <row r="416" spans="1:39" ht="15.75">
      <c r="A416" s="7" t="s">
        <v>70</v>
      </c>
      <c r="B416" s="7" t="s">
        <v>41</v>
      </c>
      <c r="C416" s="7">
        <v>65</v>
      </c>
      <c r="D416" s="7">
        <v>916</v>
      </c>
      <c r="E416" s="5">
        <v>38.520000000000003</v>
      </c>
      <c r="F416" s="5" t="s">
        <v>10</v>
      </c>
      <c r="G416" s="5">
        <v>21.87</v>
      </c>
      <c r="H416" s="5" t="s">
        <v>10</v>
      </c>
      <c r="I416" s="5">
        <v>27.08</v>
      </c>
      <c r="J416" s="5">
        <v>0.71</v>
      </c>
      <c r="K416" s="5">
        <v>7.95</v>
      </c>
      <c r="L416" s="5">
        <v>3.93</v>
      </c>
      <c r="M416" s="4" t="s">
        <v>10</v>
      </c>
      <c r="N416" s="5">
        <v>100.06</v>
      </c>
      <c r="O416" s="5">
        <v>2.9820000000000002</v>
      </c>
      <c r="P416" s="5" t="s">
        <v>10</v>
      </c>
      <c r="Q416" s="5">
        <v>1.9950000000000001</v>
      </c>
      <c r="R416" s="5" t="s">
        <v>10</v>
      </c>
      <c r="S416" s="5">
        <v>1.7529999999999999</v>
      </c>
      <c r="T416" s="5">
        <v>4.7E-2</v>
      </c>
      <c r="U416" s="5">
        <v>0.91700000000000004</v>
      </c>
      <c r="V416" s="5">
        <v>0.32600000000000001</v>
      </c>
      <c r="W416" s="5" t="s">
        <v>10</v>
      </c>
      <c r="X416" s="5">
        <v>8.02</v>
      </c>
      <c r="Y416" s="5">
        <v>2.9740000000000002</v>
      </c>
      <c r="Z416" s="5" t="s">
        <v>10</v>
      </c>
      <c r="AA416" s="5">
        <v>1.99</v>
      </c>
      <c r="AB416" s="5" t="s">
        <v>10</v>
      </c>
      <c r="AC416" s="5">
        <v>1.6879999999999999</v>
      </c>
      <c r="AD416" s="5">
        <v>6.0999999999999999E-2</v>
      </c>
      <c r="AE416" s="5">
        <v>4.5999999999999999E-2</v>
      </c>
      <c r="AF416" s="5">
        <v>0.91500000000000004</v>
      </c>
      <c r="AG416" s="5">
        <v>0.32500000000000001</v>
      </c>
      <c r="AH416" s="5" t="s">
        <v>10</v>
      </c>
      <c r="AI416" s="5">
        <v>8</v>
      </c>
      <c r="AJ416" s="5" t="s">
        <v>10</v>
      </c>
      <c r="AK416" s="5">
        <f t="shared" si="18"/>
        <v>58.305312710154666</v>
      </c>
      <c r="AL416" s="5">
        <f t="shared" si="19"/>
        <v>30.766644250168124</v>
      </c>
      <c r="AM416" s="5">
        <f t="shared" si="20"/>
        <v>10.928043039677206</v>
      </c>
    </row>
    <row r="417" spans="1:39" ht="15.75">
      <c r="A417" s="7" t="s">
        <v>70</v>
      </c>
      <c r="B417" s="7" t="s">
        <v>41</v>
      </c>
      <c r="C417" s="7">
        <v>65</v>
      </c>
      <c r="D417" s="7">
        <v>917</v>
      </c>
      <c r="E417" s="5">
        <v>38.53</v>
      </c>
      <c r="F417" s="5" t="s">
        <v>10</v>
      </c>
      <c r="G417" s="5">
        <v>21.69</v>
      </c>
      <c r="H417" s="5" t="s">
        <v>10</v>
      </c>
      <c r="I417" s="5">
        <v>26.63</v>
      </c>
      <c r="J417" s="5">
        <v>0.64</v>
      </c>
      <c r="K417" s="5">
        <v>8.1999999999999993</v>
      </c>
      <c r="L417" s="5">
        <v>4.1100000000000003</v>
      </c>
      <c r="M417" s="4" t="s">
        <v>10</v>
      </c>
      <c r="N417" s="5">
        <v>99.8</v>
      </c>
      <c r="O417" s="5">
        <v>2.9860000000000002</v>
      </c>
      <c r="P417" s="5" t="s">
        <v>10</v>
      </c>
      <c r="Q417" s="5">
        <v>1.9810000000000001</v>
      </c>
      <c r="R417" s="5" t="s">
        <v>10</v>
      </c>
      <c r="S417" s="5">
        <v>1.726</v>
      </c>
      <c r="T417" s="5">
        <v>4.2000000000000003E-2</v>
      </c>
      <c r="U417" s="5">
        <v>0.94699999999999995</v>
      </c>
      <c r="V417" s="5">
        <v>0.34100000000000003</v>
      </c>
      <c r="W417" s="5" t="s">
        <v>10</v>
      </c>
      <c r="X417" s="5">
        <v>8.0239999999999991</v>
      </c>
      <c r="Y417" s="5">
        <v>2.9769999999999999</v>
      </c>
      <c r="Z417" s="5" t="s">
        <v>10</v>
      </c>
      <c r="AA417" s="5">
        <v>1.9750000000000001</v>
      </c>
      <c r="AB417" s="5" t="s">
        <v>10</v>
      </c>
      <c r="AC417" s="5">
        <v>1.65</v>
      </c>
      <c r="AD417" s="5">
        <v>7.0000000000000007E-2</v>
      </c>
      <c r="AE417" s="5">
        <v>4.2000000000000003E-2</v>
      </c>
      <c r="AF417" s="5">
        <v>0.94499999999999995</v>
      </c>
      <c r="AG417" s="5">
        <v>0.34</v>
      </c>
      <c r="AH417" s="5" t="s">
        <v>10</v>
      </c>
      <c r="AI417" s="5">
        <v>8</v>
      </c>
      <c r="AJ417" s="5" t="s">
        <v>10</v>
      </c>
      <c r="AK417" s="5">
        <f t="shared" si="18"/>
        <v>56.835740678535437</v>
      </c>
      <c r="AL417" s="5">
        <f t="shared" si="19"/>
        <v>31.743365804501178</v>
      </c>
      <c r="AM417" s="5">
        <f t="shared" si="20"/>
        <v>11.420893516963389</v>
      </c>
    </row>
    <row r="418" spans="1:39" ht="15.75">
      <c r="A418" s="7" t="s">
        <v>70</v>
      </c>
      <c r="B418" s="7" t="s">
        <v>41</v>
      </c>
      <c r="C418" s="7">
        <v>65</v>
      </c>
      <c r="D418" s="7">
        <v>918</v>
      </c>
      <c r="E418" s="5">
        <v>38.590000000000003</v>
      </c>
      <c r="F418" s="5" t="s">
        <v>10</v>
      </c>
      <c r="G418" s="5">
        <v>21.87</v>
      </c>
      <c r="H418" s="5" t="s">
        <v>10</v>
      </c>
      <c r="I418" s="5">
        <v>26.14</v>
      </c>
      <c r="J418" s="5">
        <v>0.6</v>
      </c>
      <c r="K418" s="5">
        <v>8.5500000000000007</v>
      </c>
      <c r="L418" s="5">
        <v>4.66</v>
      </c>
      <c r="M418" s="4" t="s">
        <v>10</v>
      </c>
      <c r="N418" s="5">
        <v>100.41</v>
      </c>
      <c r="O418" s="5">
        <v>2.9689999999999999</v>
      </c>
      <c r="P418" s="5" t="s">
        <v>10</v>
      </c>
      <c r="Q418" s="5">
        <v>1.9830000000000001</v>
      </c>
      <c r="R418" s="5" t="s">
        <v>10</v>
      </c>
      <c r="S418" s="5">
        <v>1.6819999999999999</v>
      </c>
      <c r="T418" s="5">
        <v>3.9E-2</v>
      </c>
      <c r="U418" s="5">
        <v>0.98099999999999998</v>
      </c>
      <c r="V418" s="5">
        <v>0.38400000000000001</v>
      </c>
      <c r="W418" s="5" t="s">
        <v>10</v>
      </c>
      <c r="X418" s="5">
        <v>8.0389999999999997</v>
      </c>
      <c r="Y418" s="5">
        <v>2.9550000000000001</v>
      </c>
      <c r="Z418" s="5" t="s">
        <v>10</v>
      </c>
      <c r="AA418" s="5">
        <v>1.974</v>
      </c>
      <c r="AB418" s="5" t="s">
        <v>10</v>
      </c>
      <c r="AC418" s="5">
        <v>1.5580000000000001</v>
      </c>
      <c r="AD418" s="5">
        <v>0.11600000000000001</v>
      </c>
      <c r="AE418" s="5">
        <v>3.9E-2</v>
      </c>
      <c r="AF418" s="5">
        <v>0.97599999999999998</v>
      </c>
      <c r="AG418" s="5">
        <v>0.38200000000000001</v>
      </c>
      <c r="AH418" s="5" t="s">
        <v>10</v>
      </c>
      <c r="AI418" s="5">
        <v>8</v>
      </c>
      <c r="AJ418" s="5" t="s">
        <v>10</v>
      </c>
      <c r="AK418" s="5">
        <f t="shared" si="18"/>
        <v>54.043993231810482</v>
      </c>
      <c r="AL418" s="5">
        <f t="shared" si="19"/>
        <v>33.028764805414554</v>
      </c>
      <c r="AM418" s="5">
        <f t="shared" si="20"/>
        <v>12.927241962774957</v>
      </c>
    </row>
    <row r="419" spans="1:39" ht="15.75">
      <c r="A419" s="7" t="s">
        <v>70</v>
      </c>
      <c r="B419" s="7" t="s">
        <v>41</v>
      </c>
      <c r="C419" s="7">
        <v>65</v>
      </c>
      <c r="D419" s="7">
        <v>919</v>
      </c>
      <c r="E419" s="5">
        <v>38.78</v>
      </c>
      <c r="F419" s="5" t="s">
        <v>10</v>
      </c>
      <c r="G419" s="5">
        <v>21.84</v>
      </c>
      <c r="H419" s="5" t="s">
        <v>10</v>
      </c>
      <c r="I419" s="5">
        <v>25.97</v>
      </c>
      <c r="J419" s="5">
        <v>0.6</v>
      </c>
      <c r="K419" s="5">
        <v>8.52</v>
      </c>
      <c r="L419" s="5">
        <v>4.7300000000000004</v>
      </c>
      <c r="M419" s="4" t="s">
        <v>10</v>
      </c>
      <c r="N419" s="5">
        <v>100.44</v>
      </c>
      <c r="O419" s="5">
        <v>2.98</v>
      </c>
      <c r="P419" s="5" t="s">
        <v>10</v>
      </c>
      <c r="Q419" s="5">
        <v>1.978</v>
      </c>
      <c r="R419" s="5" t="s">
        <v>10</v>
      </c>
      <c r="S419" s="5">
        <v>1.669</v>
      </c>
      <c r="T419" s="5">
        <v>3.9E-2</v>
      </c>
      <c r="U419" s="5">
        <v>0.97599999999999998</v>
      </c>
      <c r="V419" s="5">
        <v>0.38900000000000001</v>
      </c>
      <c r="W419" s="5" t="s">
        <v>10</v>
      </c>
      <c r="X419" s="5">
        <v>8.0310000000000006</v>
      </c>
      <c r="Y419" s="5">
        <v>2.968</v>
      </c>
      <c r="Z419" s="5" t="s">
        <v>10</v>
      </c>
      <c r="AA419" s="5">
        <v>1.97</v>
      </c>
      <c r="AB419" s="5" t="s">
        <v>10</v>
      </c>
      <c r="AC419" s="5">
        <v>1.569</v>
      </c>
      <c r="AD419" s="5">
        <v>9.2999999999999999E-2</v>
      </c>
      <c r="AE419" s="5">
        <v>3.9E-2</v>
      </c>
      <c r="AF419" s="5">
        <v>0.97199999999999998</v>
      </c>
      <c r="AG419" s="5">
        <v>0.38800000000000001</v>
      </c>
      <c r="AH419" s="5" t="s">
        <v>10</v>
      </c>
      <c r="AI419" s="5">
        <v>8</v>
      </c>
      <c r="AJ419" s="5" t="s">
        <v>10</v>
      </c>
      <c r="AK419" s="5">
        <f t="shared" si="18"/>
        <v>54.177897574123989</v>
      </c>
      <c r="AL419" s="5">
        <f t="shared" si="19"/>
        <v>32.749326145552558</v>
      </c>
      <c r="AM419" s="5">
        <f t="shared" si="20"/>
        <v>13.072776280323453</v>
      </c>
    </row>
    <row r="420" spans="1:39" ht="15.75">
      <c r="A420" s="7" t="s">
        <v>70</v>
      </c>
      <c r="B420" s="7" t="s">
        <v>41</v>
      </c>
      <c r="C420" s="7">
        <v>65</v>
      </c>
      <c r="D420" s="7">
        <v>920</v>
      </c>
      <c r="E420" s="5">
        <v>38.369999999999997</v>
      </c>
      <c r="F420" s="5" t="s">
        <v>10</v>
      </c>
      <c r="G420" s="5">
        <v>22.04</v>
      </c>
      <c r="H420" s="5" t="s">
        <v>10</v>
      </c>
      <c r="I420" s="5">
        <v>26.03</v>
      </c>
      <c r="J420" s="5">
        <v>0.56999999999999995</v>
      </c>
      <c r="K420" s="5">
        <v>8.52</v>
      </c>
      <c r="L420" s="5">
        <v>4.78</v>
      </c>
      <c r="M420" s="4" t="s">
        <v>10</v>
      </c>
      <c r="N420" s="5">
        <v>100.31</v>
      </c>
      <c r="O420" s="5">
        <v>2.956</v>
      </c>
      <c r="P420" s="5" t="s">
        <v>10</v>
      </c>
      <c r="Q420" s="5">
        <v>2.0009999999999999</v>
      </c>
      <c r="R420" s="5" t="s">
        <v>10</v>
      </c>
      <c r="S420" s="5">
        <v>1.677</v>
      </c>
      <c r="T420" s="5">
        <v>3.6999999999999998E-2</v>
      </c>
      <c r="U420" s="5">
        <v>0.97799999999999998</v>
      </c>
      <c r="V420" s="5">
        <v>0.39500000000000002</v>
      </c>
      <c r="W420" s="5" t="s">
        <v>10</v>
      </c>
      <c r="X420" s="5">
        <v>8.0440000000000005</v>
      </c>
      <c r="Y420" s="5">
        <v>2.94</v>
      </c>
      <c r="Z420" s="5" t="s">
        <v>10</v>
      </c>
      <c r="AA420" s="5">
        <v>1.99</v>
      </c>
      <c r="AB420" s="5" t="s">
        <v>10</v>
      </c>
      <c r="AC420" s="5">
        <v>1.5369999999999999</v>
      </c>
      <c r="AD420" s="5">
        <v>0.13100000000000001</v>
      </c>
      <c r="AE420" s="5">
        <v>3.6999999999999998E-2</v>
      </c>
      <c r="AF420" s="5">
        <v>0.97299999999999998</v>
      </c>
      <c r="AG420" s="5">
        <v>0.39200000000000002</v>
      </c>
      <c r="AH420" s="5" t="s">
        <v>10</v>
      </c>
      <c r="AI420" s="5">
        <v>8</v>
      </c>
      <c r="AJ420" s="5" t="s">
        <v>10</v>
      </c>
      <c r="AK420" s="5">
        <f t="shared" si="18"/>
        <v>53.55563116706363</v>
      </c>
      <c r="AL420" s="5">
        <f t="shared" si="19"/>
        <v>33.106498809118747</v>
      </c>
      <c r="AM420" s="5">
        <f t="shared" si="20"/>
        <v>13.337870023817629</v>
      </c>
    </row>
    <row r="421" spans="1:39" ht="15.75">
      <c r="A421" s="7" t="s">
        <v>70</v>
      </c>
      <c r="B421" s="7" t="s">
        <v>41</v>
      </c>
      <c r="C421" s="7">
        <v>65</v>
      </c>
      <c r="D421" s="7">
        <v>921</v>
      </c>
      <c r="E421" s="5">
        <v>38.549999999999997</v>
      </c>
      <c r="F421" s="5" t="s">
        <v>10</v>
      </c>
      <c r="G421" s="5">
        <v>21.77</v>
      </c>
      <c r="H421" s="5" t="s">
        <v>10</v>
      </c>
      <c r="I421" s="5">
        <v>25.35</v>
      </c>
      <c r="J421" s="5">
        <v>0.6</v>
      </c>
      <c r="K421" s="5">
        <v>8.8699999999999992</v>
      </c>
      <c r="L421" s="5">
        <v>4.59</v>
      </c>
      <c r="M421" s="4" t="s">
        <v>10</v>
      </c>
      <c r="N421" s="5">
        <v>99.73</v>
      </c>
      <c r="O421" s="5">
        <v>2.976</v>
      </c>
      <c r="P421" s="5" t="s">
        <v>10</v>
      </c>
      <c r="Q421" s="5">
        <v>1.9810000000000001</v>
      </c>
      <c r="R421" s="5" t="s">
        <v>10</v>
      </c>
      <c r="S421" s="5">
        <v>1.637</v>
      </c>
      <c r="T421" s="5">
        <v>3.9E-2</v>
      </c>
      <c r="U421" s="5">
        <v>1.0209999999999999</v>
      </c>
      <c r="V421" s="5">
        <v>0.38</v>
      </c>
      <c r="W421" s="5" t="s">
        <v>10</v>
      </c>
      <c r="X421" s="5">
        <v>8.0329999999999995</v>
      </c>
      <c r="Y421" s="5">
        <v>2.964</v>
      </c>
      <c r="Z421" s="5" t="s">
        <v>10</v>
      </c>
      <c r="AA421" s="5">
        <v>1.9730000000000001</v>
      </c>
      <c r="AB421" s="5" t="s">
        <v>10</v>
      </c>
      <c r="AC421" s="5">
        <v>1.53</v>
      </c>
      <c r="AD421" s="5">
        <v>0.1</v>
      </c>
      <c r="AE421" s="5">
        <v>3.9E-2</v>
      </c>
      <c r="AF421" s="5">
        <v>1.0169999999999999</v>
      </c>
      <c r="AG421" s="5">
        <v>0.378</v>
      </c>
      <c r="AH421" s="5" t="s">
        <v>10</v>
      </c>
      <c r="AI421" s="5">
        <v>8</v>
      </c>
      <c r="AJ421" s="5" t="s">
        <v>10</v>
      </c>
      <c r="AK421" s="5">
        <f t="shared" si="18"/>
        <v>52.935222672064775</v>
      </c>
      <c r="AL421" s="5">
        <f t="shared" si="19"/>
        <v>34.311740890688256</v>
      </c>
      <c r="AM421" s="5">
        <f t="shared" si="20"/>
        <v>12.753036437246976</v>
      </c>
    </row>
    <row r="422" spans="1:39" ht="15.75">
      <c r="A422" s="7" t="s">
        <v>70</v>
      </c>
      <c r="B422" s="7" t="s">
        <v>41</v>
      </c>
      <c r="C422" s="7">
        <v>65</v>
      </c>
      <c r="D422" s="7">
        <v>925</v>
      </c>
      <c r="E422" s="5">
        <v>39.659999999999997</v>
      </c>
      <c r="F422" s="5" t="s">
        <v>10</v>
      </c>
      <c r="G422" s="5">
        <v>22.68</v>
      </c>
      <c r="H422" s="5" t="s">
        <v>10</v>
      </c>
      <c r="I422" s="5">
        <v>28.63</v>
      </c>
      <c r="J422" s="5">
        <v>0.62</v>
      </c>
      <c r="K422" s="5">
        <v>7.67</v>
      </c>
      <c r="L422" s="5">
        <v>4.09</v>
      </c>
      <c r="M422" s="4" t="s">
        <v>10</v>
      </c>
      <c r="N422" s="5">
        <v>103.35</v>
      </c>
      <c r="O422" s="5">
        <v>2.98</v>
      </c>
      <c r="P422" s="5" t="s">
        <v>10</v>
      </c>
      <c r="Q422" s="5">
        <v>2.0089999999999999</v>
      </c>
      <c r="R422" s="5" t="s">
        <v>10</v>
      </c>
      <c r="S422" s="5">
        <v>1.7989999999999999</v>
      </c>
      <c r="T422" s="5">
        <v>3.9E-2</v>
      </c>
      <c r="U422" s="5">
        <v>0.85899999999999999</v>
      </c>
      <c r="V422" s="5">
        <v>0.32900000000000001</v>
      </c>
      <c r="W422" s="5" t="s">
        <v>10</v>
      </c>
      <c r="X422" s="5">
        <v>8.016</v>
      </c>
      <c r="Y422" s="5">
        <v>2.9740000000000002</v>
      </c>
      <c r="Z422" s="5" t="s">
        <v>10</v>
      </c>
      <c r="AA422" s="5">
        <v>2.0049999999999999</v>
      </c>
      <c r="AB422" s="5" t="s">
        <v>10</v>
      </c>
      <c r="AC422" s="5">
        <v>1.7490000000000001</v>
      </c>
      <c r="AD422" s="5">
        <v>4.7E-2</v>
      </c>
      <c r="AE422" s="5">
        <v>3.9E-2</v>
      </c>
      <c r="AF422" s="5">
        <v>0.85699999999999998</v>
      </c>
      <c r="AG422" s="5">
        <v>0.32900000000000001</v>
      </c>
      <c r="AH422" s="5" t="s">
        <v>10</v>
      </c>
      <c r="AI422" s="5">
        <v>8</v>
      </c>
      <c r="AJ422" s="5" t="s">
        <v>10</v>
      </c>
      <c r="AK422" s="5">
        <f t="shared" si="18"/>
        <v>60.121049092131805</v>
      </c>
      <c r="AL422" s="5">
        <f t="shared" si="19"/>
        <v>28.816408876933419</v>
      </c>
      <c r="AM422" s="5">
        <f t="shared" si="20"/>
        <v>11.062542030934779</v>
      </c>
    </row>
    <row r="423" spans="1:39" ht="15.75">
      <c r="A423" s="7" t="s">
        <v>70</v>
      </c>
      <c r="B423" s="7" t="s">
        <v>41</v>
      </c>
      <c r="C423" s="7">
        <v>88</v>
      </c>
      <c r="D423" s="7">
        <v>1326</v>
      </c>
      <c r="E423" s="5">
        <v>40.11</v>
      </c>
      <c r="F423" s="5" t="s">
        <v>10</v>
      </c>
      <c r="G423" s="5">
        <v>22.84</v>
      </c>
      <c r="H423" s="5" t="s">
        <v>10</v>
      </c>
      <c r="I423" s="5">
        <v>29.26</v>
      </c>
      <c r="J423" s="5">
        <v>0.76</v>
      </c>
      <c r="K423" s="5">
        <v>7.94</v>
      </c>
      <c r="L423" s="5">
        <v>4.1500000000000004</v>
      </c>
      <c r="M423" s="4" t="s">
        <v>10</v>
      </c>
      <c r="N423" s="5">
        <v>105.06</v>
      </c>
      <c r="O423" s="5">
        <v>2.9710000000000001</v>
      </c>
      <c r="P423" s="5" t="s">
        <v>10</v>
      </c>
      <c r="Q423" s="5">
        <v>1.994</v>
      </c>
      <c r="R423" s="5" t="s">
        <v>10</v>
      </c>
      <c r="S423" s="5">
        <v>1.8129999999999999</v>
      </c>
      <c r="T423" s="5">
        <v>4.8000000000000001E-2</v>
      </c>
      <c r="U423" s="5">
        <v>0.877</v>
      </c>
      <c r="V423" s="5">
        <v>0.32900000000000001</v>
      </c>
      <c r="W423" s="5" t="s">
        <v>10</v>
      </c>
      <c r="X423" s="5">
        <v>8.032</v>
      </c>
      <c r="Y423" s="5">
        <v>2.9590000000000001</v>
      </c>
      <c r="Z423" s="5" t="s">
        <v>10</v>
      </c>
      <c r="AA423" s="5">
        <v>1.986</v>
      </c>
      <c r="AB423" s="5" t="s">
        <v>10</v>
      </c>
      <c r="AC423" s="5">
        <v>1.7110000000000001</v>
      </c>
      <c r="AD423" s="5">
        <v>9.5000000000000001E-2</v>
      </c>
      <c r="AE423" s="5">
        <v>4.7E-2</v>
      </c>
      <c r="AF423" s="5">
        <v>0.873</v>
      </c>
      <c r="AG423" s="5">
        <v>0.32800000000000001</v>
      </c>
      <c r="AH423" s="5" t="s">
        <v>10</v>
      </c>
      <c r="AI423" s="5">
        <v>8</v>
      </c>
      <c r="AJ423" s="5" t="s">
        <v>10</v>
      </c>
      <c r="AK423" s="5">
        <f t="shared" si="18"/>
        <v>59.411963501182832</v>
      </c>
      <c r="AL423" s="5">
        <f t="shared" si="19"/>
        <v>29.503210544102735</v>
      </c>
      <c r="AM423" s="5">
        <f t="shared" si="20"/>
        <v>11.084825954714432</v>
      </c>
    </row>
    <row r="424" spans="1:39" ht="15.75">
      <c r="A424" s="7" t="s">
        <v>70</v>
      </c>
      <c r="B424" s="7" t="s">
        <v>41</v>
      </c>
      <c r="C424" s="7">
        <v>88</v>
      </c>
      <c r="D424" s="7">
        <v>1327</v>
      </c>
      <c r="E424" s="5">
        <v>40.54</v>
      </c>
      <c r="F424" s="5" t="s">
        <v>10</v>
      </c>
      <c r="G424" s="5">
        <v>22.96</v>
      </c>
      <c r="H424" s="5" t="s">
        <v>10</v>
      </c>
      <c r="I424" s="5">
        <v>28.65</v>
      </c>
      <c r="J424" s="5">
        <v>0.66</v>
      </c>
      <c r="K424" s="5">
        <v>8.31</v>
      </c>
      <c r="L424" s="5">
        <v>4.3899999999999997</v>
      </c>
      <c r="M424" s="4" t="s">
        <v>10</v>
      </c>
      <c r="N424" s="5">
        <v>105.51</v>
      </c>
      <c r="O424" s="5">
        <v>2.9790000000000001</v>
      </c>
      <c r="P424" s="5" t="s">
        <v>10</v>
      </c>
      <c r="Q424" s="5">
        <v>1.9890000000000001</v>
      </c>
      <c r="R424" s="5" t="s">
        <v>10</v>
      </c>
      <c r="S424" s="5">
        <v>1.7609999999999999</v>
      </c>
      <c r="T424" s="5">
        <v>4.1000000000000002E-2</v>
      </c>
      <c r="U424" s="5">
        <v>0.91</v>
      </c>
      <c r="V424" s="5">
        <v>0.34599999999999997</v>
      </c>
      <c r="W424" s="5" t="s">
        <v>10</v>
      </c>
      <c r="X424" s="5">
        <v>8.0259999999999998</v>
      </c>
      <c r="Y424" s="5">
        <v>2.97</v>
      </c>
      <c r="Z424" s="5" t="s">
        <v>10</v>
      </c>
      <c r="AA424" s="5">
        <v>1.982</v>
      </c>
      <c r="AB424" s="5" t="s">
        <v>10</v>
      </c>
      <c r="AC424" s="5">
        <v>1.677</v>
      </c>
      <c r="AD424" s="5">
        <v>7.8E-2</v>
      </c>
      <c r="AE424" s="5">
        <v>4.1000000000000002E-2</v>
      </c>
      <c r="AF424" s="5">
        <v>0.90700000000000003</v>
      </c>
      <c r="AG424" s="5">
        <v>0.34499999999999997</v>
      </c>
      <c r="AH424" s="5" t="s">
        <v>10</v>
      </c>
      <c r="AI424" s="5">
        <v>8</v>
      </c>
      <c r="AJ424" s="5" t="s">
        <v>10</v>
      </c>
      <c r="AK424" s="5">
        <f t="shared" si="18"/>
        <v>57.845117845117841</v>
      </c>
      <c r="AL424" s="5">
        <f t="shared" si="19"/>
        <v>30.538720538720543</v>
      </c>
      <c r="AM424" s="5">
        <f t="shared" si="20"/>
        <v>11.616161616161619</v>
      </c>
    </row>
    <row r="425" spans="1:39" ht="15.75">
      <c r="A425" s="7" t="s">
        <v>70</v>
      </c>
      <c r="B425" s="7" t="s">
        <v>41</v>
      </c>
      <c r="C425" s="7">
        <v>88</v>
      </c>
      <c r="D425" s="7">
        <v>1328</v>
      </c>
      <c r="E425" s="5">
        <v>40.5</v>
      </c>
      <c r="F425" s="5" t="s">
        <v>10</v>
      </c>
      <c r="G425" s="5">
        <v>22.88</v>
      </c>
      <c r="H425" s="5" t="s">
        <v>10</v>
      </c>
      <c r="I425" s="5">
        <v>27.84</v>
      </c>
      <c r="J425" s="5">
        <v>0.55000000000000004</v>
      </c>
      <c r="K425" s="5">
        <v>8.65</v>
      </c>
      <c r="L425" s="5">
        <v>4.8</v>
      </c>
      <c r="M425" s="4" t="s">
        <v>10</v>
      </c>
      <c r="N425" s="5">
        <v>105.22</v>
      </c>
      <c r="O425" s="5">
        <v>2.9769999999999999</v>
      </c>
      <c r="P425" s="5" t="s">
        <v>10</v>
      </c>
      <c r="Q425" s="5">
        <v>1.982</v>
      </c>
      <c r="R425" s="5" t="s">
        <v>10</v>
      </c>
      <c r="S425" s="5">
        <v>1.712</v>
      </c>
      <c r="T425" s="5">
        <v>3.4000000000000002E-2</v>
      </c>
      <c r="U425" s="5">
        <v>0.94799999999999995</v>
      </c>
      <c r="V425" s="5">
        <v>0.378</v>
      </c>
      <c r="W425" s="5" t="s">
        <v>10</v>
      </c>
      <c r="X425" s="5">
        <v>8.032</v>
      </c>
      <c r="Y425" s="5">
        <v>2.9660000000000002</v>
      </c>
      <c r="Z425" s="5" t="s">
        <v>10</v>
      </c>
      <c r="AA425" s="5">
        <v>1.9750000000000001</v>
      </c>
      <c r="AB425" s="5" t="s">
        <v>10</v>
      </c>
      <c r="AC425" s="5">
        <v>1.611</v>
      </c>
      <c r="AD425" s="5">
        <v>9.4E-2</v>
      </c>
      <c r="AE425" s="5">
        <v>3.4000000000000002E-2</v>
      </c>
      <c r="AF425" s="5">
        <v>0.94399999999999995</v>
      </c>
      <c r="AG425" s="5">
        <v>0.377</v>
      </c>
      <c r="AH425" s="5" t="s">
        <v>10</v>
      </c>
      <c r="AI425" s="5">
        <v>8</v>
      </c>
      <c r="AJ425" s="5" t="s">
        <v>10</v>
      </c>
      <c r="AK425" s="5">
        <f t="shared" si="18"/>
        <v>55.461901550910312</v>
      </c>
      <c r="AL425" s="5">
        <f t="shared" si="19"/>
        <v>31.82737693863789</v>
      </c>
      <c r="AM425" s="5">
        <f t="shared" si="20"/>
        <v>12.710721510451805</v>
      </c>
    </row>
    <row r="426" spans="1:39" ht="15.75">
      <c r="A426" s="7" t="s">
        <v>70</v>
      </c>
      <c r="B426" s="7" t="s">
        <v>41</v>
      </c>
      <c r="C426" s="7">
        <v>88</v>
      </c>
      <c r="D426" s="7">
        <v>1329</v>
      </c>
      <c r="E426" s="5">
        <v>40.44</v>
      </c>
      <c r="F426" s="5" t="s">
        <v>10</v>
      </c>
      <c r="G426" s="5">
        <v>22.92</v>
      </c>
      <c r="H426" s="5" t="s">
        <v>10</v>
      </c>
      <c r="I426" s="5">
        <v>27.35</v>
      </c>
      <c r="J426" s="5">
        <v>0.6</v>
      </c>
      <c r="K426" s="5">
        <v>8.86</v>
      </c>
      <c r="L426" s="5">
        <v>5.1100000000000003</v>
      </c>
      <c r="M426" s="4" t="s">
        <v>10</v>
      </c>
      <c r="N426" s="5">
        <v>105.28</v>
      </c>
      <c r="O426" s="5">
        <v>2.9689999999999999</v>
      </c>
      <c r="P426" s="5" t="s">
        <v>10</v>
      </c>
      <c r="Q426" s="5">
        <v>1.9830000000000001</v>
      </c>
      <c r="R426" s="5" t="s">
        <v>10</v>
      </c>
      <c r="S426" s="5">
        <v>1.679</v>
      </c>
      <c r="T426" s="5">
        <v>3.6999999999999998E-2</v>
      </c>
      <c r="U426" s="5">
        <v>0.97</v>
      </c>
      <c r="V426" s="5">
        <v>0.40200000000000002</v>
      </c>
      <c r="W426" s="5" t="s">
        <v>10</v>
      </c>
      <c r="X426" s="5">
        <v>8.0399999999999991</v>
      </c>
      <c r="Y426" s="5">
        <v>2.9540000000000002</v>
      </c>
      <c r="Z426" s="5" t="s">
        <v>10</v>
      </c>
      <c r="AA426" s="5">
        <v>1.9730000000000001</v>
      </c>
      <c r="AB426" s="5" t="s">
        <v>10</v>
      </c>
      <c r="AC426" s="5">
        <v>1.552</v>
      </c>
      <c r="AD426" s="5">
        <v>0.11899999999999999</v>
      </c>
      <c r="AE426" s="5">
        <v>3.6999999999999998E-2</v>
      </c>
      <c r="AF426" s="5">
        <v>0.96499999999999997</v>
      </c>
      <c r="AG426" s="5">
        <v>0.4</v>
      </c>
      <c r="AH426" s="5" t="s">
        <v>10</v>
      </c>
      <c r="AI426" s="5">
        <v>8</v>
      </c>
      <c r="AJ426" s="5" t="s">
        <v>10</v>
      </c>
      <c r="AK426" s="5">
        <f t="shared" si="18"/>
        <v>53.791469194312803</v>
      </c>
      <c r="AL426" s="5">
        <f t="shared" si="19"/>
        <v>32.667569397427222</v>
      </c>
      <c r="AM426" s="5">
        <f t="shared" si="20"/>
        <v>13.540961408259975</v>
      </c>
    </row>
    <row r="427" spans="1:39" ht="15.75">
      <c r="A427" s="7" t="s">
        <v>70</v>
      </c>
      <c r="B427" s="7" t="s">
        <v>41</v>
      </c>
      <c r="C427" s="7">
        <v>88</v>
      </c>
      <c r="D427" s="7">
        <v>1330</v>
      </c>
      <c r="E427" s="5">
        <v>40.18</v>
      </c>
      <c r="F427" s="5" t="s">
        <v>10</v>
      </c>
      <c r="G427" s="5">
        <v>22.87</v>
      </c>
      <c r="H427" s="5" t="s">
        <v>10</v>
      </c>
      <c r="I427" s="5">
        <v>26.88</v>
      </c>
      <c r="J427" s="5">
        <v>0.51</v>
      </c>
      <c r="K427" s="5">
        <v>8.7799999999999994</v>
      </c>
      <c r="L427" s="5">
        <v>5.29</v>
      </c>
      <c r="M427" s="4" t="s">
        <v>10</v>
      </c>
      <c r="N427" s="5">
        <v>104.51</v>
      </c>
      <c r="O427" s="5">
        <v>2.968</v>
      </c>
      <c r="P427" s="5" t="s">
        <v>10</v>
      </c>
      <c r="Q427" s="5">
        <v>1.9910000000000001</v>
      </c>
      <c r="R427" s="5" t="s">
        <v>10</v>
      </c>
      <c r="S427" s="5">
        <v>1.66</v>
      </c>
      <c r="T427" s="5">
        <v>3.2000000000000001E-2</v>
      </c>
      <c r="U427" s="5">
        <v>0.96699999999999997</v>
      </c>
      <c r="V427" s="5">
        <v>0.41899999999999998</v>
      </c>
      <c r="W427" s="5" t="s">
        <v>10</v>
      </c>
      <c r="X427" s="5">
        <v>8.0370000000000008</v>
      </c>
      <c r="Y427" s="5">
        <v>2.9540000000000002</v>
      </c>
      <c r="Z427" s="5" t="s">
        <v>10</v>
      </c>
      <c r="AA427" s="5">
        <v>1.982</v>
      </c>
      <c r="AB427" s="5" t="s">
        <v>10</v>
      </c>
      <c r="AC427" s="5">
        <v>1.5429999999999999</v>
      </c>
      <c r="AD427" s="5">
        <v>0.109</v>
      </c>
      <c r="AE427" s="5">
        <v>3.2000000000000001E-2</v>
      </c>
      <c r="AF427" s="5">
        <v>0.96199999999999997</v>
      </c>
      <c r="AG427" s="5">
        <v>0.41699999999999998</v>
      </c>
      <c r="AH427" s="5" t="s">
        <v>10</v>
      </c>
      <c r="AI427" s="5">
        <v>8</v>
      </c>
      <c r="AJ427" s="5" t="s">
        <v>10</v>
      </c>
      <c r="AK427" s="5">
        <f t="shared" si="18"/>
        <v>53.317535545023695</v>
      </c>
      <c r="AL427" s="5">
        <f t="shared" si="19"/>
        <v>32.566012186865265</v>
      </c>
      <c r="AM427" s="5">
        <f t="shared" si="20"/>
        <v>14.116452268111033</v>
      </c>
    </row>
    <row r="428" spans="1:39" ht="15.75">
      <c r="A428" s="7" t="s">
        <v>70</v>
      </c>
      <c r="B428" s="7" t="s">
        <v>41</v>
      </c>
      <c r="C428" s="7">
        <v>88</v>
      </c>
      <c r="D428" s="7">
        <v>1331</v>
      </c>
      <c r="E428" s="5">
        <v>40.33</v>
      </c>
      <c r="F428" s="5" t="s">
        <v>10</v>
      </c>
      <c r="G428" s="5">
        <v>22.89</v>
      </c>
      <c r="H428" s="5" t="s">
        <v>10</v>
      </c>
      <c r="I428" s="5">
        <v>26.81</v>
      </c>
      <c r="J428" s="5">
        <v>0.56000000000000005</v>
      </c>
      <c r="K428" s="5">
        <v>9.1999999999999993</v>
      </c>
      <c r="L428" s="5">
        <v>4.99</v>
      </c>
      <c r="M428" s="4" t="s">
        <v>10</v>
      </c>
      <c r="N428" s="5">
        <v>104.78</v>
      </c>
      <c r="O428" s="5">
        <v>2.968</v>
      </c>
      <c r="P428" s="5" t="s">
        <v>10</v>
      </c>
      <c r="Q428" s="5">
        <v>1.9850000000000001</v>
      </c>
      <c r="R428" s="5" t="s">
        <v>10</v>
      </c>
      <c r="S428" s="5">
        <v>1.65</v>
      </c>
      <c r="T428" s="5">
        <v>3.5000000000000003E-2</v>
      </c>
      <c r="U428" s="5">
        <v>1.0089999999999999</v>
      </c>
      <c r="V428" s="5">
        <v>0.39300000000000002</v>
      </c>
      <c r="W428" s="5" t="s">
        <v>10</v>
      </c>
      <c r="X428" s="5">
        <v>8.0399999999999991</v>
      </c>
      <c r="Y428" s="5">
        <v>2.9529999999999998</v>
      </c>
      <c r="Z428" s="5" t="s">
        <v>10</v>
      </c>
      <c r="AA428" s="5">
        <v>1.9750000000000001</v>
      </c>
      <c r="AB428" s="5" t="s">
        <v>10</v>
      </c>
      <c r="AC428" s="5">
        <v>1.522</v>
      </c>
      <c r="AD428" s="5">
        <v>0.11899999999999999</v>
      </c>
      <c r="AE428" s="5">
        <v>3.5000000000000003E-2</v>
      </c>
      <c r="AF428" s="5">
        <v>1.004</v>
      </c>
      <c r="AG428" s="5">
        <v>0.39100000000000001</v>
      </c>
      <c r="AH428" s="5" t="s">
        <v>10</v>
      </c>
      <c r="AI428" s="5">
        <v>8</v>
      </c>
      <c r="AJ428" s="5" t="s">
        <v>10</v>
      </c>
      <c r="AK428" s="5">
        <f t="shared" si="18"/>
        <v>52.743902439024396</v>
      </c>
      <c r="AL428" s="5">
        <f t="shared" si="19"/>
        <v>34.010840108401084</v>
      </c>
      <c r="AM428" s="5">
        <f t="shared" si="20"/>
        <v>13.245257452574521</v>
      </c>
    </row>
    <row r="429" spans="1:39" ht="15.75">
      <c r="A429" s="7" t="s">
        <v>70</v>
      </c>
      <c r="B429" s="7" t="s">
        <v>41</v>
      </c>
      <c r="C429" s="7">
        <v>88</v>
      </c>
      <c r="D429" s="7">
        <v>1332</v>
      </c>
      <c r="E429" s="5">
        <v>40.33</v>
      </c>
      <c r="F429" s="5" t="s">
        <v>10</v>
      </c>
      <c r="G429" s="5">
        <v>22.8</v>
      </c>
      <c r="H429" s="5" t="s">
        <v>10</v>
      </c>
      <c r="I429" s="5">
        <v>27.09</v>
      </c>
      <c r="J429" s="5">
        <v>0.63</v>
      </c>
      <c r="K429" s="5">
        <v>9.1999999999999993</v>
      </c>
      <c r="L429" s="5">
        <v>4.8499999999999996</v>
      </c>
      <c r="M429" s="4" t="s">
        <v>10</v>
      </c>
      <c r="N429" s="5">
        <v>104.9</v>
      </c>
      <c r="O429" s="5">
        <v>2.968</v>
      </c>
      <c r="P429" s="5" t="s">
        <v>10</v>
      </c>
      <c r="Q429" s="5">
        <v>1.9770000000000001</v>
      </c>
      <c r="R429" s="5" t="s">
        <v>10</v>
      </c>
      <c r="S429" s="5">
        <v>1.667</v>
      </c>
      <c r="T429" s="5">
        <v>3.9E-2</v>
      </c>
      <c r="U429" s="5">
        <v>1.0089999999999999</v>
      </c>
      <c r="V429" s="5">
        <v>0.38200000000000001</v>
      </c>
      <c r="W429" s="5" t="s">
        <v>10</v>
      </c>
      <c r="X429" s="5">
        <v>8.0429999999999993</v>
      </c>
      <c r="Y429" s="5">
        <v>2.952</v>
      </c>
      <c r="Z429" s="5" t="s">
        <v>10</v>
      </c>
      <c r="AA429" s="5">
        <v>1.9670000000000001</v>
      </c>
      <c r="AB429" s="5" t="s">
        <v>10</v>
      </c>
      <c r="AC429" s="5">
        <v>1.5289999999999999</v>
      </c>
      <c r="AD429" s="5">
        <v>0.13</v>
      </c>
      <c r="AE429" s="5">
        <v>3.9E-2</v>
      </c>
      <c r="AF429" s="5">
        <v>1.004</v>
      </c>
      <c r="AG429" s="5">
        <v>0.38</v>
      </c>
      <c r="AH429" s="5" t="s">
        <v>10</v>
      </c>
      <c r="AI429" s="5">
        <v>8</v>
      </c>
      <c r="AJ429" s="5" t="s">
        <v>10</v>
      </c>
      <c r="AK429" s="5">
        <f t="shared" si="18"/>
        <v>53.116531165311656</v>
      </c>
      <c r="AL429" s="5">
        <f t="shared" si="19"/>
        <v>34.010840108401084</v>
      </c>
      <c r="AM429" s="5">
        <f t="shared" si="20"/>
        <v>12.87262872628726</v>
      </c>
    </row>
    <row r="430" spans="1:39" ht="15.75">
      <c r="A430" s="7" t="s">
        <v>70</v>
      </c>
      <c r="B430" s="7" t="s">
        <v>41</v>
      </c>
      <c r="C430" s="7">
        <v>88</v>
      </c>
      <c r="D430" s="7">
        <v>1333</v>
      </c>
      <c r="E430" s="5">
        <v>40.799999999999997</v>
      </c>
      <c r="F430" s="5" t="s">
        <v>10</v>
      </c>
      <c r="G430" s="5">
        <v>23.01</v>
      </c>
      <c r="H430" s="5" t="s">
        <v>10</v>
      </c>
      <c r="I430" s="5">
        <v>27.06</v>
      </c>
      <c r="J430" s="5">
        <v>0.62</v>
      </c>
      <c r="K430" s="5">
        <v>9.2200000000000006</v>
      </c>
      <c r="L430" s="5">
        <v>4.5199999999999996</v>
      </c>
      <c r="M430" s="4" t="s">
        <v>10</v>
      </c>
      <c r="N430" s="5">
        <v>105.23</v>
      </c>
      <c r="O430" s="5">
        <v>2.9849999999999999</v>
      </c>
      <c r="P430" s="5" t="s">
        <v>10</v>
      </c>
      <c r="Q430" s="5">
        <v>1.984</v>
      </c>
      <c r="R430" s="5" t="s">
        <v>10</v>
      </c>
      <c r="S430" s="5">
        <v>1.6559999999999999</v>
      </c>
      <c r="T430" s="5">
        <v>3.7999999999999999E-2</v>
      </c>
      <c r="U430" s="5">
        <v>1.006</v>
      </c>
      <c r="V430" s="5">
        <v>0.35399999999999998</v>
      </c>
      <c r="W430" s="5" t="s">
        <v>10</v>
      </c>
      <c r="X430" s="5">
        <v>8.0229999999999997</v>
      </c>
      <c r="Y430" s="5">
        <v>2.976</v>
      </c>
      <c r="Z430" s="5" t="s">
        <v>10</v>
      </c>
      <c r="AA430" s="5">
        <v>1.978</v>
      </c>
      <c r="AB430" s="5" t="s">
        <v>10</v>
      </c>
      <c r="AC430" s="5">
        <v>1.5820000000000001</v>
      </c>
      <c r="AD430" s="5">
        <v>6.9000000000000006E-2</v>
      </c>
      <c r="AE430" s="5">
        <v>3.7999999999999999E-2</v>
      </c>
      <c r="AF430" s="5">
        <v>1.0029999999999999</v>
      </c>
      <c r="AG430" s="5">
        <v>0.35299999999999998</v>
      </c>
      <c r="AH430" s="5" t="s">
        <v>10</v>
      </c>
      <c r="AI430" s="5">
        <v>8</v>
      </c>
      <c r="AJ430" s="5" t="s">
        <v>10</v>
      </c>
      <c r="AK430" s="5">
        <f t="shared" si="18"/>
        <v>54.435483870967751</v>
      </c>
      <c r="AL430" s="5">
        <f t="shared" si="19"/>
        <v>33.702956989247305</v>
      </c>
      <c r="AM430" s="5">
        <f t="shared" si="20"/>
        <v>11.861559139784944</v>
      </c>
    </row>
    <row r="431" spans="1:39" ht="15.75">
      <c r="A431" s="7" t="s">
        <v>70</v>
      </c>
      <c r="B431" s="7" t="s">
        <v>41</v>
      </c>
      <c r="C431" s="7">
        <v>88</v>
      </c>
      <c r="D431" s="7">
        <v>1334</v>
      </c>
      <c r="E431" s="5">
        <v>40.630000000000003</v>
      </c>
      <c r="F431" s="5" t="s">
        <v>10</v>
      </c>
      <c r="G431" s="5">
        <v>23.01</v>
      </c>
      <c r="H431" s="5" t="s">
        <v>10</v>
      </c>
      <c r="I431" s="5">
        <v>26.93</v>
      </c>
      <c r="J431" s="5">
        <v>0.59</v>
      </c>
      <c r="K431" s="5">
        <v>9.17</v>
      </c>
      <c r="L431" s="5">
        <v>4.8600000000000003</v>
      </c>
      <c r="M431" s="4" t="s">
        <v>10</v>
      </c>
      <c r="N431" s="5">
        <v>105.19</v>
      </c>
      <c r="O431" s="5">
        <v>2.976</v>
      </c>
      <c r="P431" s="5" t="s">
        <v>10</v>
      </c>
      <c r="Q431" s="5">
        <v>1.986</v>
      </c>
      <c r="R431" s="5" t="s">
        <v>10</v>
      </c>
      <c r="S431" s="5">
        <v>1.65</v>
      </c>
      <c r="T431" s="5">
        <v>3.6999999999999998E-2</v>
      </c>
      <c r="U431" s="5">
        <v>1.0009999999999999</v>
      </c>
      <c r="V431" s="5">
        <v>0.38100000000000001</v>
      </c>
      <c r="W431" s="5" t="s">
        <v>10</v>
      </c>
      <c r="X431" s="5">
        <v>8.0310000000000006</v>
      </c>
      <c r="Y431" s="5">
        <v>2.964</v>
      </c>
      <c r="Z431" s="5" t="s">
        <v>10</v>
      </c>
      <c r="AA431" s="5">
        <v>1.9790000000000001</v>
      </c>
      <c r="AB431" s="5" t="s">
        <v>10</v>
      </c>
      <c r="AC431" s="5">
        <v>1.5509999999999999</v>
      </c>
      <c r="AD431" s="5">
        <v>9.2999999999999999E-2</v>
      </c>
      <c r="AE431" s="5">
        <v>3.5999999999999997E-2</v>
      </c>
      <c r="AF431" s="5">
        <v>0.997</v>
      </c>
      <c r="AG431" s="5">
        <v>0.38</v>
      </c>
      <c r="AH431" s="5" t="s">
        <v>10</v>
      </c>
      <c r="AI431" s="5">
        <v>8</v>
      </c>
      <c r="AJ431" s="5" t="s">
        <v>10</v>
      </c>
      <c r="AK431" s="5">
        <f t="shared" si="18"/>
        <v>53.542510121457489</v>
      </c>
      <c r="AL431" s="5">
        <f t="shared" si="19"/>
        <v>33.636977058029686</v>
      </c>
      <c r="AM431" s="5">
        <f t="shared" si="20"/>
        <v>12.820512820512818</v>
      </c>
    </row>
    <row r="432" spans="1:39" ht="15.75">
      <c r="A432" s="7" t="s">
        <v>70</v>
      </c>
      <c r="B432" s="7" t="s">
        <v>41</v>
      </c>
      <c r="C432" s="7">
        <v>88</v>
      </c>
      <c r="D432" s="7">
        <v>1335</v>
      </c>
      <c r="E432" s="5">
        <v>40.729999999999997</v>
      </c>
      <c r="F432" s="5" t="s">
        <v>10</v>
      </c>
      <c r="G432" s="5">
        <v>22.99</v>
      </c>
      <c r="H432" s="5" t="s">
        <v>10</v>
      </c>
      <c r="I432" s="5">
        <v>26.69</v>
      </c>
      <c r="J432" s="5">
        <v>0.64</v>
      </c>
      <c r="K432" s="5">
        <v>9.1300000000000008</v>
      </c>
      <c r="L432" s="5">
        <v>4.8499999999999996</v>
      </c>
      <c r="M432" s="4" t="s">
        <v>10</v>
      </c>
      <c r="N432" s="5">
        <v>105.03</v>
      </c>
      <c r="O432" s="5">
        <v>2.984</v>
      </c>
      <c r="P432" s="5" t="s">
        <v>10</v>
      </c>
      <c r="Q432" s="5">
        <v>1.9850000000000001</v>
      </c>
      <c r="R432" s="5" t="s">
        <v>10</v>
      </c>
      <c r="S432" s="5">
        <v>1.6359999999999999</v>
      </c>
      <c r="T432" s="5">
        <v>0.04</v>
      </c>
      <c r="U432" s="5">
        <v>0.997</v>
      </c>
      <c r="V432" s="5">
        <v>0.38100000000000001</v>
      </c>
      <c r="W432" s="5" t="s">
        <v>10</v>
      </c>
      <c r="X432" s="5">
        <v>8.0229999999999997</v>
      </c>
      <c r="Y432" s="5">
        <v>2.976</v>
      </c>
      <c r="Z432" s="5" t="s">
        <v>10</v>
      </c>
      <c r="AA432" s="5">
        <v>1.98</v>
      </c>
      <c r="AB432" s="5" t="s">
        <v>10</v>
      </c>
      <c r="AC432" s="5">
        <v>1.5620000000000001</v>
      </c>
      <c r="AD432" s="5">
        <v>6.9000000000000006E-2</v>
      </c>
      <c r="AE432" s="5">
        <v>0.04</v>
      </c>
      <c r="AF432" s="5">
        <v>0.99399999999999999</v>
      </c>
      <c r="AG432" s="5">
        <v>0.38</v>
      </c>
      <c r="AH432" s="5" t="s">
        <v>10</v>
      </c>
      <c r="AI432" s="5">
        <v>8</v>
      </c>
      <c r="AJ432" s="5" t="s">
        <v>10</v>
      </c>
      <c r="AK432" s="5">
        <f t="shared" si="18"/>
        <v>53.830645161290327</v>
      </c>
      <c r="AL432" s="5">
        <f t="shared" si="19"/>
        <v>33.4005376344086</v>
      </c>
      <c r="AM432" s="5">
        <f t="shared" si="20"/>
        <v>12.768817204301072</v>
      </c>
    </row>
    <row r="433" spans="1:39" ht="15.75">
      <c r="A433" s="7" t="s">
        <v>70</v>
      </c>
      <c r="B433" s="7" t="s">
        <v>41</v>
      </c>
      <c r="C433" s="7">
        <v>88</v>
      </c>
      <c r="D433" s="7">
        <v>1336</v>
      </c>
      <c r="E433" s="5">
        <v>39.729999999999997</v>
      </c>
      <c r="F433" s="5" t="s">
        <v>10</v>
      </c>
      <c r="G433" s="5">
        <v>22.73</v>
      </c>
      <c r="H433" s="5" t="s">
        <v>10</v>
      </c>
      <c r="I433" s="5">
        <v>26.97</v>
      </c>
      <c r="J433" s="5">
        <v>0.55000000000000004</v>
      </c>
      <c r="K433" s="5">
        <v>8.9</v>
      </c>
      <c r="L433" s="5">
        <v>4.78</v>
      </c>
      <c r="M433" s="4" t="s">
        <v>10</v>
      </c>
      <c r="N433" s="5">
        <v>103.66</v>
      </c>
      <c r="O433" s="5">
        <v>2.96</v>
      </c>
      <c r="P433" s="5" t="s">
        <v>10</v>
      </c>
      <c r="Q433" s="5">
        <v>1.996</v>
      </c>
      <c r="R433" s="5" t="s">
        <v>10</v>
      </c>
      <c r="S433" s="5">
        <v>1.681</v>
      </c>
      <c r="T433" s="5">
        <v>3.5000000000000003E-2</v>
      </c>
      <c r="U433" s="5">
        <v>0.98899999999999999</v>
      </c>
      <c r="V433" s="5">
        <v>0.38200000000000001</v>
      </c>
      <c r="W433" s="5" t="s">
        <v>10</v>
      </c>
      <c r="X433" s="5">
        <v>8.0419999999999998</v>
      </c>
      <c r="Y433" s="5">
        <v>2.9449999999999998</v>
      </c>
      <c r="Z433" s="5" t="s">
        <v>10</v>
      </c>
      <c r="AA433" s="5">
        <v>1.986</v>
      </c>
      <c r="AB433" s="5" t="s">
        <v>10</v>
      </c>
      <c r="AC433" s="5">
        <v>1.5469999999999999</v>
      </c>
      <c r="AD433" s="5">
        <v>0.125</v>
      </c>
      <c r="AE433" s="5">
        <v>3.5000000000000003E-2</v>
      </c>
      <c r="AF433" s="5">
        <v>0.98299999999999998</v>
      </c>
      <c r="AG433" s="5">
        <v>0.38</v>
      </c>
      <c r="AH433" s="5" t="s">
        <v>10</v>
      </c>
      <c r="AI433" s="5">
        <v>8</v>
      </c>
      <c r="AJ433" s="5" t="s">
        <v>10</v>
      </c>
      <c r="AK433" s="5">
        <f t="shared" si="18"/>
        <v>53.718166383701181</v>
      </c>
      <c r="AL433" s="5">
        <f t="shared" si="19"/>
        <v>33.378607809847196</v>
      </c>
      <c r="AM433" s="5">
        <f t="shared" si="20"/>
        <v>12.903225806451616</v>
      </c>
    </row>
    <row r="434" spans="1:39" ht="15.75">
      <c r="A434" s="7" t="s">
        <v>70</v>
      </c>
      <c r="B434" s="7" t="s">
        <v>41</v>
      </c>
      <c r="C434" s="7">
        <v>88</v>
      </c>
      <c r="D434" s="7">
        <v>1337</v>
      </c>
      <c r="E434" s="5">
        <v>39.64</v>
      </c>
      <c r="F434" s="5" t="s">
        <v>10</v>
      </c>
      <c r="G434" s="5">
        <v>22.56</v>
      </c>
      <c r="H434" s="5" t="s">
        <v>10</v>
      </c>
      <c r="I434" s="5">
        <v>26.82</v>
      </c>
      <c r="J434" s="5">
        <v>0.56999999999999995</v>
      </c>
      <c r="K434" s="5">
        <v>8.85</v>
      </c>
      <c r="L434" s="5">
        <v>4.82</v>
      </c>
      <c r="M434" s="4" t="s">
        <v>10</v>
      </c>
      <c r="N434" s="5">
        <v>103.26</v>
      </c>
      <c r="O434" s="5">
        <v>2.9649999999999999</v>
      </c>
      <c r="P434" s="5" t="s">
        <v>10</v>
      </c>
      <c r="Q434" s="5">
        <v>1.9890000000000001</v>
      </c>
      <c r="R434" s="5" t="s">
        <v>10</v>
      </c>
      <c r="S434" s="5">
        <v>1.6779999999999999</v>
      </c>
      <c r="T434" s="5">
        <v>3.5999999999999997E-2</v>
      </c>
      <c r="U434" s="5">
        <v>0.98699999999999999</v>
      </c>
      <c r="V434" s="5">
        <v>0.38600000000000001</v>
      </c>
      <c r="W434" s="5" t="s">
        <v>10</v>
      </c>
      <c r="X434" s="5">
        <v>8.0410000000000004</v>
      </c>
      <c r="Y434" s="5">
        <v>2.95</v>
      </c>
      <c r="Z434" s="5" t="s">
        <v>10</v>
      </c>
      <c r="AA434" s="5">
        <v>1.9790000000000001</v>
      </c>
      <c r="AB434" s="5" t="s">
        <v>10</v>
      </c>
      <c r="AC434" s="5">
        <v>1.548</v>
      </c>
      <c r="AD434" s="5">
        <v>0.121</v>
      </c>
      <c r="AE434" s="5">
        <v>3.5999999999999997E-2</v>
      </c>
      <c r="AF434" s="5">
        <v>0.98199999999999998</v>
      </c>
      <c r="AG434" s="5">
        <v>0.38400000000000001</v>
      </c>
      <c r="AH434" s="5" t="s">
        <v>10</v>
      </c>
      <c r="AI434" s="5">
        <v>8</v>
      </c>
      <c r="AJ434" s="5" t="s">
        <v>10</v>
      </c>
      <c r="AK434" s="5">
        <f t="shared" si="18"/>
        <v>53.694915254237294</v>
      </c>
      <c r="AL434" s="5">
        <f t="shared" si="19"/>
        <v>33.288135593220339</v>
      </c>
      <c r="AM434" s="5">
        <f t="shared" si="20"/>
        <v>13.016949152542367</v>
      </c>
    </row>
    <row r="435" spans="1:39" ht="15.75">
      <c r="A435" s="7" t="s">
        <v>70</v>
      </c>
      <c r="B435" s="7" t="s">
        <v>41</v>
      </c>
      <c r="C435" s="7">
        <v>88</v>
      </c>
      <c r="D435" s="7">
        <v>1338</v>
      </c>
      <c r="E435" s="5">
        <v>39.75</v>
      </c>
      <c r="F435" s="5" t="s">
        <v>10</v>
      </c>
      <c r="G435" s="5">
        <v>22.37</v>
      </c>
      <c r="H435" s="5" t="s">
        <v>10</v>
      </c>
      <c r="I435" s="5">
        <v>27.2</v>
      </c>
      <c r="J435" s="5">
        <v>0.59</v>
      </c>
      <c r="K435" s="5">
        <v>8.56</v>
      </c>
      <c r="L435" s="5">
        <v>4.8899999999999997</v>
      </c>
      <c r="M435" s="4" t="s">
        <v>10</v>
      </c>
      <c r="N435" s="5">
        <v>103.36</v>
      </c>
      <c r="O435" s="5">
        <v>2.976</v>
      </c>
      <c r="P435" s="5" t="s">
        <v>10</v>
      </c>
      <c r="Q435" s="5">
        <v>1.974</v>
      </c>
      <c r="R435" s="5" t="s">
        <v>10</v>
      </c>
      <c r="S435" s="5">
        <v>1.7030000000000001</v>
      </c>
      <c r="T435" s="5">
        <v>3.6999999999999998E-2</v>
      </c>
      <c r="U435" s="5">
        <v>0.95499999999999996</v>
      </c>
      <c r="V435" s="5">
        <v>0.39200000000000002</v>
      </c>
      <c r="W435" s="5" t="s">
        <v>10</v>
      </c>
      <c r="X435" s="5">
        <v>8.0370000000000008</v>
      </c>
      <c r="Y435" s="5">
        <v>2.9620000000000002</v>
      </c>
      <c r="Z435" s="5" t="s">
        <v>10</v>
      </c>
      <c r="AA435" s="5">
        <v>1.9650000000000001</v>
      </c>
      <c r="AB435" s="5" t="s">
        <v>10</v>
      </c>
      <c r="AC435" s="5">
        <v>1.583</v>
      </c>
      <c r="AD435" s="5">
        <v>0.112</v>
      </c>
      <c r="AE435" s="5">
        <v>3.6999999999999998E-2</v>
      </c>
      <c r="AF435" s="5">
        <v>0.95099999999999996</v>
      </c>
      <c r="AG435" s="5">
        <v>0.39</v>
      </c>
      <c r="AH435" s="5" t="s">
        <v>10</v>
      </c>
      <c r="AI435" s="5">
        <v>8</v>
      </c>
      <c r="AJ435" s="5" t="s">
        <v>10</v>
      </c>
      <c r="AK435" s="5">
        <f t="shared" si="18"/>
        <v>54.711246200607903</v>
      </c>
      <c r="AL435" s="5">
        <f t="shared" si="19"/>
        <v>32.117527862208711</v>
      </c>
      <c r="AM435" s="5">
        <f t="shared" si="20"/>
        <v>13.17122593718338</v>
      </c>
    </row>
    <row r="436" spans="1:39" ht="15.75">
      <c r="A436" s="7" t="s">
        <v>70</v>
      </c>
      <c r="B436" s="7" t="s">
        <v>41</v>
      </c>
      <c r="C436" s="7">
        <v>88</v>
      </c>
      <c r="D436" s="7">
        <v>1339</v>
      </c>
      <c r="E436" s="5">
        <v>39.979999999999997</v>
      </c>
      <c r="F436" s="5" t="s">
        <v>10</v>
      </c>
      <c r="G436" s="5">
        <v>22.66</v>
      </c>
      <c r="H436" s="5" t="s">
        <v>10</v>
      </c>
      <c r="I436" s="5">
        <v>27.22</v>
      </c>
      <c r="J436" s="5">
        <v>0.59</v>
      </c>
      <c r="K436" s="5">
        <v>8.56</v>
      </c>
      <c r="L436" s="5">
        <v>4.82</v>
      </c>
      <c r="M436" s="4" t="s">
        <v>10</v>
      </c>
      <c r="N436" s="5">
        <v>103.83</v>
      </c>
      <c r="O436" s="5">
        <v>2.976</v>
      </c>
      <c r="P436" s="5" t="s">
        <v>10</v>
      </c>
      <c r="Q436" s="5">
        <v>1.988</v>
      </c>
      <c r="R436" s="5" t="s">
        <v>10</v>
      </c>
      <c r="S436" s="5">
        <v>1.6950000000000001</v>
      </c>
      <c r="T436" s="5">
        <v>3.6999999999999998E-2</v>
      </c>
      <c r="U436" s="5">
        <v>0.95</v>
      </c>
      <c r="V436" s="5">
        <v>0.38400000000000001</v>
      </c>
      <c r="W436" s="5" t="s">
        <v>10</v>
      </c>
      <c r="X436" s="5">
        <v>8.0299999999999994</v>
      </c>
      <c r="Y436" s="5">
        <v>2.9649999999999999</v>
      </c>
      <c r="Z436" s="5" t="s">
        <v>10</v>
      </c>
      <c r="AA436" s="5">
        <v>1.9810000000000001</v>
      </c>
      <c r="AB436" s="5" t="s">
        <v>10</v>
      </c>
      <c r="AC436" s="5">
        <v>1.599</v>
      </c>
      <c r="AD436" s="5">
        <v>0.09</v>
      </c>
      <c r="AE436" s="5">
        <v>3.6999999999999998E-2</v>
      </c>
      <c r="AF436" s="5">
        <v>0.94599999999999995</v>
      </c>
      <c r="AG436" s="5">
        <v>0.38300000000000001</v>
      </c>
      <c r="AH436" s="5" t="s">
        <v>10</v>
      </c>
      <c r="AI436" s="5">
        <v>8</v>
      </c>
      <c r="AJ436" s="5" t="s">
        <v>10</v>
      </c>
      <c r="AK436" s="5">
        <f t="shared" si="18"/>
        <v>55.177065767284994</v>
      </c>
      <c r="AL436" s="5">
        <f t="shared" si="19"/>
        <v>31.905564924114671</v>
      </c>
      <c r="AM436" s="5">
        <f t="shared" si="20"/>
        <v>12.917369308600342</v>
      </c>
    </row>
    <row r="437" spans="1:39" ht="15.75">
      <c r="A437" s="7" t="s">
        <v>70</v>
      </c>
      <c r="B437" s="7" t="s">
        <v>41</v>
      </c>
      <c r="C437" s="7">
        <v>88</v>
      </c>
      <c r="D437" s="7">
        <v>1340</v>
      </c>
      <c r="E437" s="5">
        <v>39.9</v>
      </c>
      <c r="F437" s="5" t="s">
        <v>10</v>
      </c>
      <c r="G437" s="5">
        <v>22.75</v>
      </c>
      <c r="H437" s="5" t="s">
        <v>10</v>
      </c>
      <c r="I437" s="5">
        <v>27.6</v>
      </c>
      <c r="J437" s="5">
        <v>0.64</v>
      </c>
      <c r="K437" s="5">
        <v>8.4</v>
      </c>
      <c r="L437" s="5">
        <v>4.5999999999999996</v>
      </c>
      <c r="M437" s="4" t="s">
        <v>10</v>
      </c>
      <c r="N437" s="5">
        <v>103.89</v>
      </c>
      <c r="O437" s="5">
        <v>2.972</v>
      </c>
      <c r="P437" s="5" t="s">
        <v>10</v>
      </c>
      <c r="Q437" s="5">
        <v>1.9970000000000001</v>
      </c>
      <c r="R437" s="5" t="s">
        <v>10</v>
      </c>
      <c r="S437" s="5">
        <v>1.7190000000000001</v>
      </c>
      <c r="T437" s="5">
        <v>0.04</v>
      </c>
      <c r="U437" s="5">
        <v>0.93300000000000005</v>
      </c>
      <c r="V437" s="5">
        <v>0.36699999999999999</v>
      </c>
      <c r="W437" s="5" t="s">
        <v>10</v>
      </c>
      <c r="X437" s="5">
        <v>8.0289999999999999</v>
      </c>
      <c r="Y437" s="5">
        <v>2.9609999999999999</v>
      </c>
      <c r="Z437" s="5" t="s">
        <v>10</v>
      </c>
      <c r="AA437" s="5">
        <v>1.99</v>
      </c>
      <c r="AB437" s="5" t="s">
        <v>10</v>
      </c>
      <c r="AC437" s="5">
        <v>1.6259999999999999</v>
      </c>
      <c r="AD437" s="5">
        <v>8.6999999999999994E-2</v>
      </c>
      <c r="AE437" s="5">
        <v>0.04</v>
      </c>
      <c r="AF437" s="5">
        <v>0.92900000000000005</v>
      </c>
      <c r="AG437" s="5">
        <v>0.36599999999999999</v>
      </c>
      <c r="AH437" s="5" t="s">
        <v>10</v>
      </c>
      <c r="AI437" s="5">
        <v>8</v>
      </c>
      <c r="AJ437" s="5" t="s">
        <v>10</v>
      </c>
      <c r="AK437" s="5">
        <f t="shared" si="18"/>
        <v>56.26477541371159</v>
      </c>
      <c r="AL437" s="5">
        <f t="shared" si="19"/>
        <v>31.374535629854783</v>
      </c>
      <c r="AM437" s="5">
        <f t="shared" si="20"/>
        <v>12.36068895643362</v>
      </c>
    </row>
    <row r="438" spans="1:39" ht="15.75">
      <c r="A438" s="7" t="s">
        <v>70</v>
      </c>
      <c r="B438" s="7" t="s">
        <v>41</v>
      </c>
      <c r="C438" s="7">
        <v>88</v>
      </c>
      <c r="D438" s="7">
        <v>1341</v>
      </c>
      <c r="E438" s="5">
        <v>40.07</v>
      </c>
      <c r="F438" s="5" t="s">
        <v>10</v>
      </c>
      <c r="G438" s="5">
        <v>22.74</v>
      </c>
      <c r="H438" s="5" t="s">
        <v>10</v>
      </c>
      <c r="I438" s="5">
        <v>27.39</v>
      </c>
      <c r="J438" s="5">
        <v>0.61</v>
      </c>
      <c r="K438" s="5">
        <v>8.43</v>
      </c>
      <c r="L438" s="5">
        <v>4.59</v>
      </c>
      <c r="M438" s="4" t="s">
        <v>10</v>
      </c>
      <c r="N438" s="5">
        <v>103.83</v>
      </c>
      <c r="O438" s="5">
        <v>2.9820000000000002</v>
      </c>
      <c r="P438" s="5" t="s">
        <v>10</v>
      </c>
      <c r="Q438" s="5">
        <v>1.994</v>
      </c>
      <c r="R438" s="5" t="s">
        <v>10</v>
      </c>
      <c r="S438" s="5">
        <v>1.7050000000000001</v>
      </c>
      <c r="T438" s="5">
        <v>3.7999999999999999E-2</v>
      </c>
      <c r="U438" s="5">
        <v>0.93500000000000005</v>
      </c>
      <c r="V438" s="5">
        <v>0.36599999999999999</v>
      </c>
      <c r="W438" s="5" t="s">
        <v>10</v>
      </c>
      <c r="X438" s="5">
        <v>8.0210000000000008</v>
      </c>
      <c r="Y438" s="5">
        <v>2.9740000000000002</v>
      </c>
      <c r="Z438" s="5" t="s">
        <v>10</v>
      </c>
      <c r="AA438" s="5">
        <v>1.9890000000000001</v>
      </c>
      <c r="AB438" s="5" t="s">
        <v>10</v>
      </c>
      <c r="AC438" s="5">
        <v>1.6379999999999999</v>
      </c>
      <c r="AD438" s="5">
        <v>6.2E-2</v>
      </c>
      <c r="AE438" s="5">
        <v>3.7999999999999999E-2</v>
      </c>
      <c r="AF438" s="5">
        <v>0.93300000000000005</v>
      </c>
      <c r="AG438" s="5">
        <v>0.36499999999999999</v>
      </c>
      <c r="AH438" s="5" t="s">
        <v>10</v>
      </c>
      <c r="AI438" s="5">
        <v>8</v>
      </c>
      <c r="AJ438" s="5" t="s">
        <v>10</v>
      </c>
      <c r="AK438" s="5">
        <f t="shared" si="18"/>
        <v>56.355077336919969</v>
      </c>
      <c r="AL438" s="5">
        <f t="shared" si="19"/>
        <v>31.371889710827165</v>
      </c>
      <c r="AM438" s="5">
        <f t="shared" si="20"/>
        <v>12.273032952252862</v>
      </c>
    </row>
    <row r="439" spans="1:39" ht="15.75">
      <c r="A439" s="7" t="s">
        <v>70</v>
      </c>
      <c r="B439" s="7" t="s">
        <v>41</v>
      </c>
      <c r="C439" s="7">
        <v>88</v>
      </c>
      <c r="D439" s="7">
        <v>1342</v>
      </c>
      <c r="E439" s="5">
        <v>38.68</v>
      </c>
      <c r="F439" s="5" t="s">
        <v>10</v>
      </c>
      <c r="G439" s="5">
        <v>22.03</v>
      </c>
      <c r="H439" s="5" t="s">
        <v>10</v>
      </c>
      <c r="I439" s="5">
        <v>27.54</v>
      </c>
      <c r="J439" s="5">
        <v>0.67</v>
      </c>
      <c r="K439" s="5">
        <v>8.2100000000000009</v>
      </c>
      <c r="L439" s="5">
        <v>4.3899999999999997</v>
      </c>
      <c r="M439" s="4" t="s">
        <v>10</v>
      </c>
      <c r="N439" s="5">
        <v>101.52</v>
      </c>
      <c r="O439" s="5">
        <v>2.9590000000000001</v>
      </c>
      <c r="P439" s="5" t="s">
        <v>10</v>
      </c>
      <c r="Q439" s="5">
        <v>1.986</v>
      </c>
      <c r="R439" s="5" t="s">
        <v>10</v>
      </c>
      <c r="S439" s="5">
        <v>1.762</v>
      </c>
      <c r="T439" s="5">
        <v>4.2999999999999997E-2</v>
      </c>
      <c r="U439" s="5">
        <v>0.93600000000000005</v>
      </c>
      <c r="V439" s="5">
        <v>0.36</v>
      </c>
      <c r="W439" s="5" t="s">
        <v>10</v>
      </c>
      <c r="X439" s="5">
        <v>8.0470000000000006</v>
      </c>
      <c r="Y439" s="5">
        <v>2.9420000000000002</v>
      </c>
      <c r="Z439" s="5" t="s">
        <v>10</v>
      </c>
      <c r="AA439" s="5">
        <v>1.9750000000000001</v>
      </c>
      <c r="AB439" s="5" t="s">
        <v>10</v>
      </c>
      <c r="AC439" s="5">
        <v>1.61</v>
      </c>
      <c r="AD439" s="5">
        <v>0.14199999999999999</v>
      </c>
      <c r="AE439" s="5">
        <v>4.2999999999999997E-2</v>
      </c>
      <c r="AF439" s="5">
        <v>0.93100000000000005</v>
      </c>
      <c r="AG439" s="5">
        <v>0.35799999999999998</v>
      </c>
      <c r="AH439" s="5" t="s">
        <v>10</v>
      </c>
      <c r="AI439" s="5">
        <v>8</v>
      </c>
      <c r="AJ439" s="5" t="s">
        <v>10</v>
      </c>
      <c r="AK439" s="5">
        <f t="shared" si="18"/>
        <v>56.1862678450034</v>
      </c>
      <c r="AL439" s="5">
        <f t="shared" si="19"/>
        <v>31.645139360978924</v>
      </c>
      <c r="AM439" s="5">
        <f t="shared" si="20"/>
        <v>12.168592794017684</v>
      </c>
    </row>
    <row r="440" spans="1:39" ht="15.75">
      <c r="A440" s="7" t="s">
        <v>70</v>
      </c>
      <c r="B440" s="7" t="s">
        <v>41</v>
      </c>
      <c r="C440" s="7">
        <v>88</v>
      </c>
      <c r="D440" s="7">
        <v>1343</v>
      </c>
      <c r="E440" s="5">
        <v>39.08</v>
      </c>
      <c r="F440" s="5" t="s">
        <v>10</v>
      </c>
      <c r="G440" s="5">
        <v>21.9</v>
      </c>
      <c r="H440" s="5" t="s">
        <v>10</v>
      </c>
      <c r="I440" s="5">
        <v>26.86</v>
      </c>
      <c r="J440" s="5">
        <v>0.64</v>
      </c>
      <c r="K440" s="5">
        <v>8.34</v>
      </c>
      <c r="L440" s="5">
        <v>4.58</v>
      </c>
      <c r="M440" s="4" t="s">
        <v>10</v>
      </c>
      <c r="N440" s="5">
        <v>101.4</v>
      </c>
      <c r="O440" s="5">
        <v>2.9830000000000001</v>
      </c>
      <c r="P440" s="5" t="s">
        <v>10</v>
      </c>
      <c r="Q440" s="5">
        <v>1.97</v>
      </c>
      <c r="R440" s="5" t="s">
        <v>10</v>
      </c>
      <c r="S440" s="5">
        <v>1.7150000000000001</v>
      </c>
      <c r="T440" s="5">
        <v>4.1000000000000002E-2</v>
      </c>
      <c r="U440" s="5">
        <v>0.94899999999999995</v>
      </c>
      <c r="V440" s="5">
        <v>0.375</v>
      </c>
      <c r="W440" s="5" t="s">
        <v>10</v>
      </c>
      <c r="X440" s="5">
        <v>8.032</v>
      </c>
      <c r="Y440" s="5">
        <v>2.9710000000000001</v>
      </c>
      <c r="Z440" s="5" t="s">
        <v>10</v>
      </c>
      <c r="AA440" s="5">
        <v>1.962</v>
      </c>
      <c r="AB440" s="5" t="s">
        <v>10</v>
      </c>
      <c r="AC440" s="5">
        <v>1.611</v>
      </c>
      <c r="AD440" s="5">
        <v>9.6000000000000002E-2</v>
      </c>
      <c r="AE440" s="5">
        <v>4.1000000000000002E-2</v>
      </c>
      <c r="AF440" s="5">
        <v>0.94499999999999995</v>
      </c>
      <c r="AG440" s="5">
        <v>0.373</v>
      </c>
      <c r="AH440" s="5" t="s">
        <v>10</v>
      </c>
      <c r="AI440" s="5">
        <v>8</v>
      </c>
      <c r="AJ440" s="5" t="s">
        <v>10</v>
      </c>
      <c r="AK440" s="5">
        <f t="shared" si="18"/>
        <v>55.622895622895626</v>
      </c>
      <c r="AL440" s="5">
        <f t="shared" si="19"/>
        <v>31.818181818181817</v>
      </c>
      <c r="AM440" s="5">
        <f t="shared" si="20"/>
        <v>12.558922558922561</v>
      </c>
    </row>
    <row r="441" spans="1:39" ht="15.75">
      <c r="A441" s="7" t="s">
        <v>70</v>
      </c>
      <c r="B441" s="7" t="s">
        <v>41</v>
      </c>
      <c r="C441" s="7">
        <v>88</v>
      </c>
      <c r="D441" s="7">
        <v>1344</v>
      </c>
      <c r="E441" s="5">
        <v>39.04</v>
      </c>
      <c r="F441" s="5" t="s">
        <v>10</v>
      </c>
      <c r="G441" s="5">
        <v>22.03</v>
      </c>
      <c r="H441" s="5" t="s">
        <v>10</v>
      </c>
      <c r="I441" s="5">
        <v>26.51</v>
      </c>
      <c r="J441" s="5">
        <v>0.64</v>
      </c>
      <c r="K441" s="5">
        <v>8.5500000000000007</v>
      </c>
      <c r="L441" s="5">
        <v>4.84</v>
      </c>
      <c r="M441" s="4" t="s">
        <v>10</v>
      </c>
      <c r="N441" s="5">
        <v>101.61</v>
      </c>
      <c r="O441" s="5">
        <v>2.9710000000000001</v>
      </c>
      <c r="P441" s="5" t="s">
        <v>10</v>
      </c>
      <c r="Q441" s="5">
        <v>1.976</v>
      </c>
      <c r="R441" s="5" t="s">
        <v>10</v>
      </c>
      <c r="S441" s="5">
        <v>1.6870000000000001</v>
      </c>
      <c r="T441" s="5">
        <v>4.1000000000000002E-2</v>
      </c>
      <c r="U441" s="5">
        <v>0.97</v>
      </c>
      <c r="V441" s="5">
        <v>0.39500000000000002</v>
      </c>
      <c r="W441" s="5" t="s">
        <v>10</v>
      </c>
      <c r="X441" s="5">
        <v>8.0410000000000004</v>
      </c>
      <c r="Y441" s="5">
        <v>2.956</v>
      </c>
      <c r="Z441" s="5" t="s">
        <v>10</v>
      </c>
      <c r="AA441" s="5">
        <v>1.966</v>
      </c>
      <c r="AB441" s="5" t="s">
        <v>10</v>
      </c>
      <c r="AC441" s="5">
        <v>1.5569999999999999</v>
      </c>
      <c r="AD441" s="5">
        <v>0.121</v>
      </c>
      <c r="AE441" s="5">
        <v>4.1000000000000002E-2</v>
      </c>
      <c r="AF441" s="5">
        <v>0.96499999999999997</v>
      </c>
      <c r="AG441" s="5">
        <v>0.39300000000000002</v>
      </c>
      <c r="AH441" s="5" t="s">
        <v>10</v>
      </c>
      <c r="AI441" s="5">
        <v>8</v>
      </c>
      <c r="AJ441" s="5" t="s">
        <v>10</v>
      </c>
      <c r="AK441" s="5">
        <f t="shared" si="18"/>
        <v>54.059539918809207</v>
      </c>
      <c r="AL441" s="5">
        <f t="shared" si="19"/>
        <v>32.645466847090667</v>
      </c>
      <c r="AM441" s="5">
        <f t="shared" si="20"/>
        <v>13.294993234100133</v>
      </c>
    </row>
    <row r="442" spans="1:39" ht="15.75">
      <c r="A442" s="7" t="s">
        <v>70</v>
      </c>
      <c r="B442" s="7" t="s">
        <v>41</v>
      </c>
      <c r="C442" s="7">
        <v>88</v>
      </c>
      <c r="D442" s="7">
        <v>1345</v>
      </c>
      <c r="E442" s="5">
        <v>38.61</v>
      </c>
      <c r="F442" s="5" t="s">
        <v>10</v>
      </c>
      <c r="G442" s="5">
        <v>21.58</v>
      </c>
      <c r="H442" s="5" t="s">
        <v>10</v>
      </c>
      <c r="I442" s="5">
        <v>26.78</v>
      </c>
      <c r="J442" s="5">
        <v>0.67</v>
      </c>
      <c r="K442" s="5">
        <v>8.0399999999999991</v>
      </c>
      <c r="L442" s="5">
        <v>4.33</v>
      </c>
      <c r="M442" s="4" t="s">
        <v>10</v>
      </c>
      <c r="N442" s="5">
        <v>100.01</v>
      </c>
      <c r="O442" s="5">
        <v>2.99</v>
      </c>
      <c r="P442" s="5" t="s">
        <v>10</v>
      </c>
      <c r="Q442" s="5">
        <v>1.97</v>
      </c>
      <c r="R442" s="5" t="s">
        <v>10</v>
      </c>
      <c r="S442" s="5">
        <v>1.734</v>
      </c>
      <c r="T442" s="5">
        <v>4.3999999999999997E-2</v>
      </c>
      <c r="U442" s="5">
        <v>0.92800000000000005</v>
      </c>
      <c r="V442" s="5">
        <v>0.35899999999999999</v>
      </c>
      <c r="W442" s="5" t="s">
        <v>10</v>
      </c>
      <c r="X442" s="5">
        <v>8.0250000000000004</v>
      </c>
      <c r="Y442" s="5">
        <v>2.9809999999999999</v>
      </c>
      <c r="Z442" s="5" t="s">
        <v>10</v>
      </c>
      <c r="AA442" s="5">
        <v>1.9630000000000001</v>
      </c>
      <c r="AB442" s="5" t="s">
        <v>10</v>
      </c>
      <c r="AC442" s="5">
        <v>1.653</v>
      </c>
      <c r="AD442" s="5">
        <v>7.5999999999999998E-2</v>
      </c>
      <c r="AE442" s="5">
        <v>4.3999999999999997E-2</v>
      </c>
      <c r="AF442" s="5">
        <v>0.92500000000000004</v>
      </c>
      <c r="AG442" s="5">
        <v>0.35799999999999998</v>
      </c>
      <c r="AH442" s="5" t="s">
        <v>10</v>
      </c>
      <c r="AI442" s="5">
        <v>8</v>
      </c>
      <c r="AJ442" s="5" t="s">
        <v>10</v>
      </c>
      <c r="AK442" s="5">
        <f t="shared" si="18"/>
        <v>56.946308724832221</v>
      </c>
      <c r="AL442" s="5">
        <f t="shared" si="19"/>
        <v>31.040268456375841</v>
      </c>
      <c r="AM442" s="5">
        <f t="shared" si="20"/>
        <v>12.013422818791938</v>
      </c>
    </row>
    <row r="443" spans="1:39" ht="15.75">
      <c r="A443" s="7" t="s">
        <v>70</v>
      </c>
      <c r="B443" s="7" t="s">
        <v>41</v>
      </c>
      <c r="C443" s="7">
        <v>91</v>
      </c>
      <c r="D443" s="7">
        <v>1378</v>
      </c>
      <c r="E443" s="5">
        <v>40.619999999999997</v>
      </c>
      <c r="F443" s="5" t="s">
        <v>10</v>
      </c>
      <c r="G443" s="5">
        <v>22.8</v>
      </c>
      <c r="H443" s="5" t="s">
        <v>10</v>
      </c>
      <c r="I443" s="5">
        <v>30.15</v>
      </c>
      <c r="J443" s="5">
        <v>0.74</v>
      </c>
      <c r="K443" s="5">
        <v>7.27</v>
      </c>
      <c r="L443" s="5">
        <v>4.6900000000000004</v>
      </c>
      <c r="M443" s="4" t="s">
        <v>10</v>
      </c>
      <c r="N443" s="5">
        <v>106.27</v>
      </c>
      <c r="O443" s="5">
        <v>2.9860000000000002</v>
      </c>
      <c r="P443" s="5" t="s">
        <v>10</v>
      </c>
      <c r="Q443" s="5">
        <v>1.9750000000000001</v>
      </c>
      <c r="R443" s="5" t="s">
        <v>10</v>
      </c>
      <c r="S443" s="5">
        <v>1.853</v>
      </c>
      <c r="T443" s="5">
        <v>4.5999999999999999E-2</v>
      </c>
      <c r="U443" s="5">
        <v>0.79700000000000004</v>
      </c>
      <c r="V443" s="5">
        <v>0.36899999999999999</v>
      </c>
      <c r="W443" s="5" t="s">
        <v>10</v>
      </c>
      <c r="X443" s="5">
        <v>8.0269999999999992</v>
      </c>
      <c r="Y443" s="5">
        <v>2.976</v>
      </c>
      <c r="Z443" s="5" t="s">
        <v>10</v>
      </c>
      <c r="AA443" s="5">
        <v>1.9690000000000001</v>
      </c>
      <c r="AB443" s="5" t="s">
        <v>10</v>
      </c>
      <c r="AC443" s="5">
        <v>1.768</v>
      </c>
      <c r="AD443" s="5">
        <v>7.9000000000000001E-2</v>
      </c>
      <c r="AE443" s="5">
        <v>4.5999999999999999E-2</v>
      </c>
      <c r="AF443" s="5">
        <v>0.79400000000000004</v>
      </c>
      <c r="AG443" s="5">
        <v>0.36799999999999999</v>
      </c>
      <c r="AH443" s="5" t="s">
        <v>10</v>
      </c>
      <c r="AI443" s="5">
        <v>8</v>
      </c>
      <c r="AJ443" s="5" t="s">
        <v>10</v>
      </c>
      <c r="AK443" s="5">
        <f t="shared" si="18"/>
        <v>60.954301075268823</v>
      </c>
      <c r="AL443" s="5">
        <f t="shared" si="19"/>
        <v>26.680107526881724</v>
      </c>
      <c r="AM443" s="5">
        <f t="shared" si="20"/>
        <v>12.365591397849457</v>
      </c>
    </row>
    <row r="444" spans="1:39" ht="15.75">
      <c r="A444" s="7" t="s">
        <v>70</v>
      </c>
      <c r="B444" s="7" t="s">
        <v>41</v>
      </c>
      <c r="C444" s="7">
        <v>91</v>
      </c>
      <c r="D444" s="7">
        <v>1379</v>
      </c>
      <c r="E444" s="5">
        <v>40.950000000000003</v>
      </c>
      <c r="F444" s="5" t="s">
        <v>10</v>
      </c>
      <c r="G444" s="5">
        <v>23.05</v>
      </c>
      <c r="H444" s="5" t="s">
        <v>10</v>
      </c>
      <c r="I444" s="5">
        <v>29.39</v>
      </c>
      <c r="J444" s="5">
        <v>0.64</v>
      </c>
      <c r="K444" s="5">
        <v>8.26</v>
      </c>
      <c r="L444" s="5">
        <v>4.8899999999999997</v>
      </c>
      <c r="M444" s="4" t="s">
        <v>10</v>
      </c>
      <c r="N444" s="5">
        <v>107.18</v>
      </c>
      <c r="O444" s="5">
        <v>2.972</v>
      </c>
      <c r="P444" s="5" t="s">
        <v>10</v>
      </c>
      <c r="Q444" s="5">
        <v>1.972</v>
      </c>
      <c r="R444" s="5" t="s">
        <v>10</v>
      </c>
      <c r="S444" s="5">
        <v>1.784</v>
      </c>
      <c r="T444" s="5">
        <v>3.9E-2</v>
      </c>
      <c r="U444" s="5">
        <v>0.89400000000000002</v>
      </c>
      <c r="V444" s="5">
        <v>0.38</v>
      </c>
      <c r="W444" s="5" t="s">
        <v>10</v>
      </c>
      <c r="X444" s="5">
        <v>8.0419999999999998</v>
      </c>
      <c r="Y444" s="5">
        <v>2.9569999999999999</v>
      </c>
      <c r="Z444" s="5" t="s">
        <v>10</v>
      </c>
      <c r="AA444" s="5">
        <v>1.962</v>
      </c>
      <c r="AB444" s="5" t="s">
        <v>10</v>
      </c>
      <c r="AC444" s="5">
        <v>1.65</v>
      </c>
      <c r="AD444" s="5">
        <v>0.124</v>
      </c>
      <c r="AE444" s="5">
        <v>3.9E-2</v>
      </c>
      <c r="AF444" s="5">
        <v>0.88900000000000001</v>
      </c>
      <c r="AG444" s="5">
        <v>0.378</v>
      </c>
      <c r="AH444" s="5" t="s">
        <v>10</v>
      </c>
      <c r="AI444" s="5">
        <v>8</v>
      </c>
      <c r="AJ444" s="5" t="s">
        <v>10</v>
      </c>
      <c r="AK444" s="5">
        <f t="shared" si="18"/>
        <v>57.138024357239502</v>
      </c>
      <c r="AL444" s="5">
        <f t="shared" si="19"/>
        <v>30.074424898511502</v>
      </c>
      <c r="AM444" s="5">
        <f t="shared" si="20"/>
        <v>12.787550744248989</v>
      </c>
    </row>
    <row r="445" spans="1:39" ht="15.75">
      <c r="A445" s="7" t="s">
        <v>70</v>
      </c>
      <c r="B445" s="7" t="s">
        <v>41</v>
      </c>
      <c r="C445" s="7">
        <v>91</v>
      </c>
      <c r="D445" s="7">
        <v>1380</v>
      </c>
      <c r="E445" s="5">
        <v>40.520000000000003</v>
      </c>
      <c r="F445" s="5" t="s">
        <v>10</v>
      </c>
      <c r="G445" s="5">
        <v>23.14</v>
      </c>
      <c r="H445" s="5" t="s">
        <v>10</v>
      </c>
      <c r="I445" s="5">
        <v>28.38</v>
      </c>
      <c r="J445" s="5">
        <v>0.6</v>
      </c>
      <c r="K445" s="5">
        <v>8.52</v>
      </c>
      <c r="L445" s="5">
        <v>5.13</v>
      </c>
      <c r="M445" s="4" t="s">
        <v>10</v>
      </c>
      <c r="N445" s="5">
        <v>106.29</v>
      </c>
      <c r="O445" s="5">
        <v>2.9580000000000002</v>
      </c>
      <c r="P445" s="5" t="s">
        <v>10</v>
      </c>
      <c r="Q445" s="5">
        <v>1.9910000000000001</v>
      </c>
      <c r="R445" s="5" t="s">
        <v>10</v>
      </c>
      <c r="S445" s="5">
        <v>1.7330000000000001</v>
      </c>
      <c r="T445" s="5">
        <v>3.6999999999999998E-2</v>
      </c>
      <c r="U445" s="5">
        <v>0.92700000000000005</v>
      </c>
      <c r="V445" s="5">
        <v>0.40100000000000002</v>
      </c>
      <c r="W445" s="5" t="s">
        <v>10</v>
      </c>
      <c r="X445" s="5">
        <v>8.0470000000000006</v>
      </c>
      <c r="Y445" s="5">
        <v>2.9409999999999998</v>
      </c>
      <c r="Z445" s="5" t="s">
        <v>10</v>
      </c>
      <c r="AA445" s="5">
        <v>1.9790000000000001</v>
      </c>
      <c r="AB445" s="5" t="s">
        <v>10</v>
      </c>
      <c r="AC445" s="5">
        <v>1.583</v>
      </c>
      <c r="AD445" s="5">
        <v>0.13900000000000001</v>
      </c>
      <c r="AE445" s="5">
        <v>3.6999999999999998E-2</v>
      </c>
      <c r="AF445" s="5">
        <v>0.92200000000000004</v>
      </c>
      <c r="AG445" s="5">
        <v>0.39900000000000002</v>
      </c>
      <c r="AH445" s="5" t="s">
        <v>10</v>
      </c>
      <c r="AI445" s="5">
        <v>8</v>
      </c>
      <c r="AJ445" s="5" t="s">
        <v>10</v>
      </c>
      <c r="AK445" s="5">
        <f t="shared" si="18"/>
        <v>55.083304998299894</v>
      </c>
      <c r="AL445" s="5">
        <f t="shared" si="19"/>
        <v>31.349880992859575</v>
      </c>
      <c r="AM445" s="5">
        <f t="shared" si="20"/>
        <v>13.566814008840538</v>
      </c>
    </row>
    <row r="446" spans="1:39" ht="15.75">
      <c r="A446" s="7" t="s">
        <v>70</v>
      </c>
      <c r="B446" s="7" t="s">
        <v>41</v>
      </c>
      <c r="C446" s="7">
        <v>91</v>
      </c>
      <c r="D446" s="7">
        <v>1381</v>
      </c>
      <c r="E446" s="5">
        <v>41.06</v>
      </c>
      <c r="F446" s="5" t="s">
        <v>10</v>
      </c>
      <c r="G446" s="5">
        <v>23.14</v>
      </c>
      <c r="H446" s="5" t="s">
        <v>10</v>
      </c>
      <c r="I446" s="5">
        <v>27.79</v>
      </c>
      <c r="J446" s="5">
        <v>0.63</v>
      </c>
      <c r="K446" s="5">
        <v>8.4</v>
      </c>
      <c r="L446" s="5">
        <v>5.16</v>
      </c>
      <c r="M446" s="4" t="s">
        <v>10</v>
      </c>
      <c r="N446" s="5">
        <v>106.18</v>
      </c>
      <c r="O446" s="5">
        <v>2.9889999999999999</v>
      </c>
      <c r="P446" s="5" t="s">
        <v>10</v>
      </c>
      <c r="Q446" s="5">
        <v>1.9850000000000001</v>
      </c>
      <c r="R446" s="5" t="s">
        <v>10</v>
      </c>
      <c r="S446" s="5">
        <v>1.6919999999999999</v>
      </c>
      <c r="T446" s="5">
        <v>3.9E-2</v>
      </c>
      <c r="U446" s="5">
        <v>0.91200000000000003</v>
      </c>
      <c r="V446" s="5">
        <v>0.40200000000000002</v>
      </c>
      <c r="W446" s="5" t="s">
        <v>10</v>
      </c>
      <c r="X446" s="5">
        <v>8.0190000000000001</v>
      </c>
      <c r="Y446" s="5">
        <v>2.9820000000000002</v>
      </c>
      <c r="Z446" s="5" t="s">
        <v>10</v>
      </c>
      <c r="AA446" s="5">
        <v>1.9810000000000001</v>
      </c>
      <c r="AB446" s="5" t="s">
        <v>10</v>
      </c>
      <c r="AC446" s="5">
        <v>1.6319999999999999</v>
      </c>
      <c r="AD446" s="5">
        <v>5.6000000000000001E-2</v>
      </c>
      <c r="AE446" s="5">
        <v>3.9E-2</v>
      </c>
      <c r="AF446" s="5">
        <v>0.90900000000000003</v>
      </c>
      <c r="AG446" s="5">
        <v>0.40200000000000002</v>
      </c>
      <c r="AH446" s="5" t="s">
        <v>10</v>
      </c>
      <c r="AI446" s="5">
        <v>8</v>
      </c>
      <c r="AJ446" s="5" t="s">
        <v>10</v>
      </c>
      <c r="AK446" s="5">
        <f t="shared" si="18"/>
        <v>56.03621730382293</v>
      </c>
      <c r="AL446" s="5">
        <f t="shared" si="19"/>
        <v>30.482897384305836</v>
      </c>
      <c r="AM446" s="5">
        <f t="shared" si="20"/>
        <v>13.480885311871234</v>
      </c>
    </row>
    <row r="447" spans="1:39" ht="15.75">
      <c r="A447" s="7" t="s">
        <v>70</v>
      </c>
      <c r="B447" s="7" t="s">
        <v>41</v>
      </c>
      <c r="C447" s="7">
        <v>91</v>
      </c>
      <c r="D447" s="7">
        <v>1382</v>
      </c>
      <c r="E447" s="5">
        <v>41.23</v>
      </c>
      <c r="F447" s="5" t="s">
        <v>10</v>
      </c>
      <c r="G447" s="5">
        <v>23.21</v>
      </c>
      <c r="H447" s="5" t="s">
        <v>10</v>
      </c>
      <c r="I447" s="5">
        <v>27.8</v>
      </c>
      <c r="J447" s="5">
        <v>0.62</v>
      </c>
      <c r="K447" s="5">
        <v>8.6199999999999992</v>
      </c>
      <c r="L447" s="5">
        <v>5.14</v>
      </c>
      <c r="M447" s="4" t="s">
        <v>10</v>
      </c>
      <c r="N447" s="5">
        <v>106.62</v>
      </c>
      <c r="O447" s="5">
        <v>2.9870000000000001</v>
      </c>
      <c r="P447" s="5" t="s">
        <v>10</v>
      </c>
      <c r="Q447" s="5">
        <v>1.982</v>
      </c>
      <c r="R447" s="5" t="s">
        <v>10</v>
      </c>
      <c r="S447" s="5">
        <v>1.6839999999999999</v>
      </c>
      <c r="T447" s="5">
        <v>3.7999999999999999E-2</v>
      </c>
      <c r="U447" s="5">
        <v>0.93100000000000005</v>
      </c>
      <c r="V447" s="5">
        <v>0.39900000000000002</v>
      </c>
      <c r="W447" s="5" t="s">
        <v>10</v>
      </c>
      <c r="X447" s="5">
        <v>8.0220000000000002</v>
      </c>
      <c r="Y447" s="5">
        <v>2.9790000000000001</v>
      </c>
      <c r="Z447" s="5" t="s">
        <v>10</v>
      </c>
      <c r="AA447" s="5">
        <v>1.9770000000000001</v>
      </c>
      <c r="AB447" s="5" t="s">
        <v>10</v>
      </c>
      <c r="AC447" s="5">
        <v>1.615</v>
      </c>
      <c r="AD447" s="5">
        <v>6.5000000000000002E-2</v>
      </c>
      <c r="AE447" s="5">
        <v>3.7999999999999999E-2</v>
      </c>
      <c r="AF447" s="5">
        <v>0.92900000000000005</v>
      </c>
      <c r="AG447" s="5">
        <v>0.39800000000000002</v>
      </c>
      <c r="AH447" s="5" t="s">
        <v>10</v>
      </c>
      <c r="AI447" s="5">
        <v>8</v>
      </c>
      <c r="AJ447" s="5" t="s">
        <v>10</v>
      </c>
      <c r="AK447" s="5">
        <f t="shared" si="18"/>
        <v>55.469798657718115</v>
      </c>
      <c r="AL447" s="5">
        <f t="shared" si="19"/>
        <v>31.174496644295303</v>
      </c>
      <c r="AM447" s="5">
        <f t="shared" si="20"/>
        <v>13.355704697986582</v>
      </c>
    </row>
    <row r="448" spans="1:39" ht="15.75">
      <c r="A448" s="7" t="s">
        <v>70</v>
      </c>
      <c r="B448" s="7" t="s">
        <v>41</v>
      </c>
      <c r="C448" s="7">
        <v>91</v>
      </c>
      <c r="D448" s="7">
        <v>1383</v>
      </c>
      <c r="E448" s="5">
        <v>41.25</v>
      </c>
      <c r="F448" s="5" t="s">
        <v>10</v>
      </c>
      <c r="G448" s="5">
        <v>23.23</v>
      </c>
      <c r="H448" s="5">
        <v>0.16</v>
      </c>
      <c r="I448" s="5">
        <v>27.51</v>
      </c>
      <c r="J448" s="5">
        <v>0.56999999999999995</v>
      </c>
      <c r="K448" s="5">
        <v>8.7200000000000006</v>
      </c>
      <c r="L448" s="5">
        <v>5.23</v>
      </c>
      <c r="M448" s="4" t="s">
        <v>10</v>
      </c>
      <c r="N448" s="5">
        <v>106.67</v>
      </c>
      <c r="O448" s="5">
        <v>2.9849999999999999</v>
      </c>
      <c r="P448" s="5" t="s">
        <v>10</v>
      </c>
      <c r="Q448" s="5">
        <v>1.9810000000000001</v>
      </c>
      <c r="R448" s="5">
        <v>8.9999999999999993E-3</v>
      </c>
      <c r="S448" s="5">
        <v>1.665</v>
      </c>
      <c r="T448" s="5">
        <v>3.5000000000000003E-2</v>
      </c>
      <c r="U448" s="5">
        <v>0.94099999999999995</v>
      </c>
      <c r="V448" s="5">
        <v>0.40500000000000003</v>
      </c>
      <c r="W448" s="5" t="s">
        <v>10</v>
      </c>
      <c r="X448" s="5">
        <v>8.02</v>
      </c>
      <c r="Y448" s="5">
        <v>2.9769999999999999</v>
      </c>
      <c r="Z448" s="5" t="s">
        <v>10</v>
      </c>
      <c r="AA448" s="5">
        <v>1.976</v>
      </c>
      <c r="AB448" s="5">
        <v>8.9999999999999993E-3</v>
      </c>
      <c r="AC448" s="5">
        <v>1.6</v>
      </c>
      <c r="AD448" s="5">
        <v>6.0999999999999999E-2</v>
      </c>
      <c r="AE448" s="5">
        <v>3.5000000000000003E-2</v>
      </c>
      <c r="AF448" s="5">
        <v>0.93799999999999994</v>
      </c>
      <c r="AG448" s="5">
        <v>0.40400000000000003</v>
      </c>
      <c r="AH448" s="5" t="s">
        <v>10</v>
      </c>
      <c r="AI448" s="5">
        <v>8</v>
      </c>
      <c r="AJ448" s="5" t="s">
        <v>10</v>
      </c>
      <c r="AK448" s="5">
        <f t="shared" si="18"/>
        <v>54.92106147127982</v>
      </c>
      <c r="AL448" s="5">
        <f t="shared" si="19"/>
        <v>31.508229761504868</v>
      </c>
      <c r="AM448" s="5">
        <f t="shared" si="20"/>
        <v>13.570708767215308</v>
      </c>
    </row>
    <row r="449" spans="1:39" ht="15.75">
      <c r="A449" s="7" t="s">
        <v>70</v>
      </c>
      <c r="B449" s="7" t="s">
        <v>41</v>
      </c>
      <c r="C449" s="7">
        <v>91</v>
      </c>
      <c r="D449" s="7">
        <v>1384</v>
      </c>
      <c r="E449" s="5">
        <v>40.1</v>
      </c>
      <c r="F449" s="5" t="s">
        <v>10</v>
      </c>
      <c r="G449" s="5">
        <v>22.6</v>
      </c>
      <c r="H449" s="5" t="s">
        <v>10</v>
      </c>
      <c r="I449" s="5">
        <v>27.32</v>
      </c>
      <c r="J449" s="5">
        <v>0.66</v>
      </c>
      <c r="K449" s="5">
        <v>8.57</v>
      </c>
      <c r="L449" s="5">
        <v>5.17</v>
      </c>
      <c r="M449" s="4" t="s">
        <v>10</v>
      </c>
      <c r="N449" s="5">
        <v>104.42</v>
      </c>
      <c r="O449" s="5">
        <v>2.9729999999999999</v>
      </c>
      <c r="P449" s="5" t="s">
        <v>10</v>
      </c>
      <c r="Q449" s="5">
        <v>1.9750000000000001</v>
      </c>
      <c r="R449" s="5" t="s">
        <v>10</v>
      </c>
      <c r="S449" s="5">
        <v>1.694</v>
      </c>
      <c r="T449" s="5">
        <v>4.1000000000000002E-2</v>
      </c>
      <c r="U449" s="5">
        <v>0.94699999999999995</v>
      </c>
      <c r="V449" s="5">
        <v>0.41099999999999998</v>
      </c>
      <c r="W449" s="5" t="s">
        <v>10</v>
      </c>
      <c r="X449" s="5">
        <v>8.0399999999999991</v>
      </c>
      <c r="Y449" s="5">
        <v>2.9580000000000002</v>
      </c>
      <c r="Z449" s="5" t="s">
        <v>10</v>
      </c>
      <c r="AA449" s="5">
        <v>1.9650000000000001</v>
      </c>
      <c r="AB449" s="5" t="s">
        <v>10</v>
      </c>
      <c r="AC449" s="5">
        <v>1.5660000000000001</v>
      </c>
      <c r="AD449" s="5">
        <v>0.12</v>
      </c>
      <c r="AE449" s="5">
        <v>4.1000000000000002E-2</v>
      </c>
      <c r="AF449" s="5">
        <v>0.94199999999999995</v>
      </c>
      <c r="AG449" s="5">
        <v>0.40899999999999997</v>
      </c>
      <c r="AH449" s="5" t="s">
        <v>10</v>
      </c>
      <c r="AI449" s="5">
        <v>8</v>
      </c>
      <c r="AJ449" s="5" t="s">
        <v>10</v>
      </c>
      <c r="AK449" s="5">
        <f t="shared" si="18"/>
        <v>54.327248140635561</v>
      </c>
      <c r="AL449" s="5">
        <f t="shared" si="19"/>
        <v>31.845841784989858</v>
      </c>
      <c r="AM449" s="5">
        <f t="shared" si="20"/>
        <v>13.826910074374581</v>
      </c>
    </row>
    <row r="450" spans="1:39" ht="15.75">
      <c r="A450" s="7" t="s">
        <v>70</v>
      </c>
      <c r="B450" s="7" t="s">
        <v>41</v>
      </c>
      <c r="C450" s="7">
        <v>91</v>
      </c>
      <c r="D450" s="7">
        <v>1385</v>
      </c>
      <c r="E450" s="5">
        <v>41.39</v>
      </c>
      <c r="F450" s="5" t="s">
        <v>10</v>
      </c>
      <c r="G450" s="5">
        <v>23.51</v>
      </c>
      <c r="H450" s="5" t="s">
        <v>10</v>
      </c>
      <c r="I450" s="5">
        <v>27.27</v>
      </c>
      <c r="J450" s="5">
        <v>0.63</v>
      </c>
      <c r="K450" s="5">
        <v>8.84</v>
      </c>
      <c r="L450" s="5">
        <v>5.46</v>
      </c>
      <c r="M450" s="4" t="s">
        <v>10</v>
      </c>
      <c r="N450" s="5">
        <v>107.1</v>
      </c>
      <c r="O450" s="5">
        <v>2.9790000000000001</v>
      </c>
      <c r="P450" s="5" t="s">
        <v>10</v>
      </c>
      <c r="Q450" s="5">
        <v>1.994</v>
      </c>
      <c r="R450" s="5" t="s">
        <v>10</v>
      </c>
      <c r="S450" s="5">
        <v>1.6419999999999999</v>
      </c>
      <c r="T450" s="5">
        <v>3.7999999999999999E-2</v>
      </c>
      <c r="U450" s="5">
        <v>0.94899999999999995</v>
      </c>
      <c r="V450" s="5">
        <v>0.42099999999999999</v>
      </c>
      <c r="W450" s="5" t="s">
        <v>10</v>
      </c>
      <c r="X450" s="5">
        <v>8.0229999999999997</v>
      </c>
      <c r="Y450" s="5">
        <v>2.9710000000000001</v>
      </c>
      <c r="Z450" s="5" t="s">
        <v>10</v>
      </c>
      <c r="AA450" s="5">
        <v>1.9890000000000001</v>
      </c>
      <c r="AB450" s="5" t="s">
        <v>10</v>
      </c>
      <c r="AC450" s="5">
        <v>1.5669999999999999</v>
      </c>
      <c r="AD450" s="5">
        <v>7.0000000000000007E-2</v>
      </c>
      <c r="AE450" s="5">
        <v>3.7999999999999999E-2</v>
      </c>
      <c r="AF450" s="5">
        <v>0.94599999999999995</v>
      </c>
      <c r="AG450" s="5">
        <v>0.42</v>
      </c>
      <c r="AH450" s="5" t="s">
        <v>10</v>
      </c>
      <c r="AI450" s="5">
        <v>8</v>
      </c>
      <c r="AJ450" s="5" t="s">
        <v>10</v>
      </c>
      <c r="AK450" s="5">
        <f t="shared" ref="AK450:AK480" si="21">(AC450+AE450)/(AC450+AE450+AF450+AG450)*100</f>
        <v>54.022214742510933</v>
      </c>
      <c r="AL450" s="5">
        <f t="shared" ref="AL450:AL480" si="22">AF450/(AC450+AE450+AF450+AG450)*100</f>
        <v>31.841130932346008</v>
      </c>
      <c r="AM450" s="5">
        <f t="shared" ref="AM450:AM480" si="23">100-(AK450+AL450)</f>
        <v>14.136654325143056</v>
      </c>
    </row>
    <row r="451" spans="1:39" ht="15.75">
      <c r="A451" s="7" t="s">
        <v>70</v>
      </c>
      <c r="B451" s="7" t="s">
        <v>41</v>
      </c>
      <c r="C451" s="7">
        <v>91</v>
      </c>
      <c r="D451" s="7">
        <v>1386</v>
      </c>
      <c r="E451" s="5">
        <v>40.369999999999997</v>
      </c>
      <c r="F451" s="5" t="s">
        <v>10</v>
      </c>
      <c r="G451" s="5">
        <v>22.82</v>
      </c>
      <c r="H451" s="5" t="s">
        <v>10</v>
      </c>
      <c r="I451" s="5">
        <v>27.41</v>
      </c>
      <c r="J451" s="5">
        <v>0.56999999999999995</v>
      </c>
      <c r="K451" s="5">
        <v>8.3800000000000008</v>
      </c>
      <c r="L451" s="5">
        <v>5.4</v>
      </c>
      <c r="M451" s="4" t="s">
        <v>10</v>
      </c>
      <c r="N451" s="5">
        <v>104.95</v>
      </c>
      <c r="O451" s="5">
        <v>2.976</v>
      </c>
      <c r="P451" s="5" t="s">
        <v>10</v>
      </c>
      <c r="Q451" s="5">
        <v>1.9830000000000001</v>
      </c>
      <c r="R451" s="5" t="s">
        <v>10</v>
      </c>
      <c r="S451" s="5">
        <v>1.69</v>
      </c>
      <c r="T451" s="5">
        <v>3.5999999999999997E-2</v>
      </c>
      <c r="U451" s="5">
        <v>0.92100000000000004</v>
      </c>
      <c r="V451" s="5">
        <v>0.42699999999999999</v>
      </c>
      <c r="W451" s="5" t="s">
        <v>10</v>
      </c>
      <c r="X451" s="5">
        <v>8.032</v>
      </c>
      <c r="Y451" s="5">
        <v>2.964</v>
      </c>
      <c r="Z451" s="5" t="s">
        <v>10</v>
      </c>
      <c r="AA451" s="5">
        <v>1.9750000000000001</v>
      </c>
      <c r="AB451" s="5" t="s">
        <v>10</v>
      </c>
      <c r="AC451" s="5">
        <v>1.587</v>
      </c>
      <c r="AD451" s="5">
        <v>9.7000000000000003E-2</v>
      </c>
      <c r="AE451" s="5">
        <v>3.5000000000000003E-2</v>
      </c>
      <c r="AF451" s="5">
        <v>0.91700000000000004</v>
      </c>
      <c r="AG451" s="5">
        <v>0.42499999999999999</v>
      </c>
      <c r="AH451" s="5" t="s">
        <v>10</v>
      </c>
      <c r="AI451" s="5">
        <v>8</v>
      </c>
      <c r="AJ451" s="5" t="s">
        <v>10</v>
      </c>
      <c r="AK451" s="5">
        <f t="shared" si="21"/>
        <v>54.723346828609984</v>
      </c>
      <c r="AL451" s="5">
        <f t="shared" si="22"/>
        <v>30.937921727395416</v>
      </c>
      <c r="AM451" s="5">
        <f t="shared" si="23"/>
        <v>14.338731443994604</v>
      </c>
    </row>
    <row r="452" spans="1:39" ht="15.75">
      <c r="A452" s="7" t="s">
        <v>70</v>
      </c>
      <c r="B452" s="7" t="s">
        <v>41</v>
      </c>
      <c r="C452" s="7">
        <v>91</v>
      </c>
      <c r="D452" s="7">
        <v>1387</v>
      </c>
      <c r="E452" s="5">
        <v>40.229999999999997</v>
      </c>
      <c r="F452" s="5" t="s">
        <v>10</v>
      </c>
      <c r="G452" s="5">
        <v>22.87</v>
      </c>
      <c r="H452" s="5" t="s">
        <v>10</v>
      </c>
      <c r="I452" s="5">
        <v>27.09</v>
      </c>
      <c r="J452" s="5">
        <v>0.6</v>
      </c>
      <c r="K452" s="5">
        <v>8.61</v>
      </c>
      <c r="L452" s="5">
        <v>5.54</v>
      </c>
      <c r="M452" s="4" t="s">
        <v>10</v>
      </c>
      <c r="N452" s="5">
        <v>104.94</v>
      </c>
      <c r="O452" s="5">
        <v>2.9649999999999999</v>
      </c>
      <c r="P452" s="5" t="s">
        <v>10</v>
      </c>
      <c r="Q452" s="5">
        <v>1.986</v>
      </c>
      <c r="R452" s="5" t="s">
        <v>10</v>
      </c>
      <c r="S452" s="5">
        <v>1.67</v>
      </c>
      <c r="T452" s="5">
        <v>3.6999999999999998E-2</v>
      </c>
      <c r="U452" s="5">
        <v>0.94599999999999995</v>
      </c>
      <c r="V452" s="5">
        <v>0.437</v>
      </c>
      <c r="W452" s="5" t="s">
        <v>10</v>
      </c>
      <c r="X452" s="5">
        <v>8.0419999999999998</v>
      </c>
      <c r="Y452" s="5">
        <v>2.9489999999999998</v>
      </c>
      <c r="Z452" s="5" t="s">
        <v>10</v>
      </c>
      <c r="AA452" s="5">
        <v>1.976</v>
      </c>
      <c r="AB452" s="5" t="s">
        <v>10</v>
      </c>
      <c r="AC452" s="5">
        <v>1.536</v>
      </c>
      <c r="AD452" s="5">
        <v>0.125</v>
      </c>
      <c r="AE452" s="5">
        <v>3.6999999999999998E-2</v>
      </c>
      <c r="AF452" s="5">
        <v>0.94099999999999995</v>
      </c>
      <c r="AG452" s="5">
        <v>0.435</v>
      </c>
      <c r="AH452" s="5" t="s">
        <v>10</v>
      </c>
      <c r="AI452" s="5">
        <v>8</v>
      </c>
      <c r="AJ452" s="5" t="s">
        <v>10</v>
      </c>
      <c r="AK452" s="5">
        <f t="shared" si="21"/>
        <v>53.340115293319769</v>
      </c>
      <c r="AL452" s="5">
        <f t="shared" si="22"/>
        <v>31.909121736181756</v>
      </c>
      <c r="AM452" s="5">
        <f t="shared" si="23"/>
        <v>14.750762970498471</v>
      </c>
    </row>
    <row r="453" spans="1:39" ht="15.75">
      <c r="A453" s="7" t="s">
        <v>70</v>
      </c>
      <c r="B453" s="7" t="s">
        <v>41</v>
      </c>
      <c r="C453" s="7">
        <v>91</v>
      </c>
      <c r="D453" s="7">
        <v>1388</v>
      </c>
      <c r="E453" s="5">
        <v>40.24</v>
      </c>
      <c r="F453" s="5" t="s">
        <v>10</v>
      </c>
      <c r="G453" s="5">
        <v>22.53</v>
      </c>
      <c r="H453" s="5" t="s">
        <v>10</v>
      </c>
      <c r="I453" s="5">
        <v>27.2</v>
      </c>
      <c r="J453" s="5">
        <v>0.56000000000000005</v>
      </c>
      <c r="K453" s="5">
        <v>8.56</v>
      </c>
      <c r="L453" s="5">
        <v>5.46</v>
      </c>
      <c r="M453" s="4" t="s">
        <v>10</v>
      </c>
      <c r="N453" s="5">
        <v>104.55</v>
      </c>
      <c r="O453" s="5">
        <v>2.9780000000000002</v>
      </c>
      <c r="P453" s="5" t="s">
        <v>10</v>
      </c>
      <c r="Q453" s="5">
        <v>1.9650000000000001</v>
      </c>
      <c r="R453" s="5" t="s">
        <v>10</v>
      </c>
      <c r="S453" s="5">
        <v>1.6839999999999999</v>
      </c>
      <c r="T453" s="5">
        <v>3.5000000000000003E-2</v>
      </c>
      <c r="U453" s="5">
        <v>0.94399999999999995</v>
      </c>
      <c r="V453" s="5">
        <v>0.433</v>
      </c>
      <c r="W453" s="5" t="s">
        <v>10</v>
      </c>
      <c r="X453" s="5">
        <v>8.0389999999999997</v>
      </c>
      <c r="Y453" s="5">
        <v>2.964</v>
      </c>
      <c r="Z453" s="5" t="s">
        <v>10</v>
      </c>
      <c r="AA453" s="5">
        <v>1.956</v>
      </c>
      <c r="AB453" s="5" t="s">
        <v>10</v>
      </c>
      <c r="AC453" s="5">
        <v>1.5580000000000001</v>
      </c>
      <c r="AD453" s="5">
        <v>0.11700000000000001</v>
      </c>
      <c r="AE453" s="5">
        <v>3.5000000000000003E-2</v>
      </c>
      <c r="AF453" s="5">
        <v>0.94</v>
      </c>
      <c r="AG453" s="5">
        <v>0.43099999999999999</v>
      </c>
      <c r="AH453" s="5" t="s">
        <v>10</v>
      </c>
      <c r="AI453" s="5">
        <v>8</v>
      </c>
      <c r="AJ453" s="5" t="s">
        <v>10</v>
      </c>
      <c r="AK453" s="5">
        <f t="shared" si="21"/>
        <v>53.744939271255063</v>
      </c>
      <c r="AL453" s="5">
        <f t="shared" si="22"/>
        <v>31.713900134952766</v>
      </c>
      <c r="AM453" s="5">
        <f t="shared" si="23"/>
        <v>14.541160593792171</v>
      </c>
    </row>
    <row r="454" spans="1:39" ht="15.75">
      <c r="A454" s="7" t="s">
        <v>70</v>
      </c>
      <c r="B454" s="7" t="s">
        <v>41</v>
      </c>
      <c r="C454" s="7">
        <v>91</v>
      </c>
      <c r="D454" s="7">
        <v>1389</v>
      </c>
      <c r="E454" s="5">
        <v>39.92</v>
      </c>
      <c r="F454" s="5" t="s">
        <v>10</v>
      </c>
      <c r="G454" s="5">
        <v>22.69</v>
      </c>
      <c r="H454" s="5" t="s">
        <v>10</v>
      </c>
      <c r="I454" s="5">
        <v>27.42</v>
      </c>
      <c r="J454" s="5">
        <v>0.61</v>
      </c>
      <c r="K454" s="5">
        <v>8.3800000000000008</v>
      </c>
      <c r="L454" s="5">
        <v>5.22</v>
      </c>
      <c r="M454" s="4" t="s">
        <v>10</v>
      </c>
      <c r="N454" s="5">
        <v>104.24</v>
      </c>
      <c r="O454" s="5">
        <v>2.9660000000000002</v>
      </c>
      <c r="P454" s="5" t="s">
        <v>10</v>
      </c>
      <c r="Q454" s="5">
        <v>1.9870000000000001</v>
      </c>
      <c r="R454" s="5" t="s">
        <v>10</v>
      </c>
      <c r="S454" s="5">
        <v>1.704</v>
      </c>
      <c r="T454" s="5">
        <v>3.7999999999999999E-2</v>
      </c>
      <c r="U454" s="5">
        <v>0.92800000000000005</v>
      </c>
      <c r="V454" s="5">
        <v>0.41599999999999998</v>
      </c>
      <c r="W454" s="5" t="s">
        <v>10</v>
      </c>
      <c r="X454" s="5">
        <v>8.0399999999999991</v>
      </c>
      <c r="Y454" s="5">
        <v>2.952</v>
      </c>
      <c r="Z454" s="5" t="s">
        <v>10</v>
      </c>
      <c r="AA454" s="5">
        <v>1.9770000000000001</v>
      </c>
      <c r="AB454" s="5" t="s">
        <v>10</v>
      </c>
      <c r="AC454" s="5">
        <v>1.5760000000000001</v>
      </c>
      <c r="AD454" s="5">
        <v>0.11899999999999999</v>
      </c>
      <c r="AE454" s="5">
        <v>3.7999999999999999E-2</v>
      </c>
      <c r="AF454" s="5">
        <v>0.92400000000000004</v>
      </c>
      <c r="AG454" s="5">
        <v>0.41399999999999998</v>
      </c>
      <c r="AH454" s="5" t="s">
        <v>10</v>
      </c>
      <c r="AI454" s="5">
        <v>8</v>
      </c>
      <c r="AJ454" s="5" t="s">
        <v>10</v>
      </c>
      <c r="AK454" s="5">
        <f t="shared" si="21"/>
        <v>54.674796747967477</v>
      </c>
      <c r="AL454" s="5">
        <f t="shared" si="22"/>
        <v>31.300813008130078</v>
      </c>
      <c r="AM454" s="5">
        <f t="shared" si="23"/>
        <v>14.024390243902445</v>
      </c>
    </row>
    <row r="455" spans="1:39" ht="15.75">
      <c r="A455" s="7" t="s">
        <v>70</v>
      </c>
      <c r="B455" s="7" t="s">
        <v>41</v>
      </c>
      <c r="C455" s="7">
        <v>91</v>
      </c>
      <c r="D455" s="7">
        <v>1390</v>
      </c>
      <c r="E455" s="5">
        <v>39.83</v>
      </c>
      <c r="F455" s="5" t="s">
        <v>10</v>
      </c>
      <c r="G455" s="5">
        <v>22.75</v>
      </c>
      <c r="H455" s="5" t="s">
        <v>10</v>
      </c>
      <c r="I455" s="5">
        <v>27.67</v>
      </c>
      <c r="J455" s="5">
        <v>0.54</v>
      </c>
      <c r="K455" s="5">
        <v>8.17</v>
      </c>
      <c r="L455" s="5">
        <v>5.31</v>
      </c>
      <c r="M455" s="4" t="s">
        <v>10</v>
      </c>
      <c r="N455" s="5">
        <v>104.27</v>
      </c>
      <c r="O455" s="5">
        <v>2.9620000000000002</v>
      </c>
      <c r="P455" s="5" t="s">
        <v>10</v>
      </c>
      <c r="Q455" s="5">
        <v>1.994</v>
      </c>
      <c r="R455" s="5" t="s">
        <v>10</v>
      </c>
      <c r="S455" s="5">
        <v>1.7210000000000001</v>
      </c>
      <c r="T455" s="5">
        <v>3.4000000000000002E-2</v>
      </c>
      <c r="U455" s="5">
        <v>0.90600000000000003</v>
      </c>
      <c r="V455" s="5">
        <v>0.42299999999999999</v>
      </c>
      <c r="W455" s="5" t="s">
        <v>10</v>
      </c>
      <c r="X455" s="5">
        <v>8.0410000000000004</v>
      </c>
      <c r="Y455" s="5">
        <v>2.9470000000000001</v>
      </c>
      <c r="Z455" s="5" t="s">
        <v>10</v>
      </c>
      <c r="AA455" s="5">
        <v>1.984</v>
      </c>
      <c r="AB455" s="5" t="s">
        <v>10</v>
      </c>
      <c r="AC455" s="5">
        <v>1.591</v>
      </c>
      <c r="AD455" s="5">
        <v>0.121</v>
      </c>
      <c r="AE455" s="5">
        <v>3.4000000000000002E-2</v>
      </c>
      <c r="AF455" s="5">
        <v>0.90100000000000002</v>
      </c>
      <c r="AG455" s="5">
        <v>0.42099999999999999</v>
      </c>
      <c r="AH455" s="5" t="s">
        <v>10</v>
      </c>
      <c r="AI455" s="5">
        <v>8</v>
      </c>
      <c r="AJ455" s="5" t="s">
        <v>10</v>
      </c>
      <c r="AK455" s="5">
        <f t="shared" si="21"/>
        <v>55.140821174075342</v>
      </c>
      <c r="AL455" s="5">
        <f t="shared" si="22"/>
        <v>30.573464540210388</v>
      </c>
      <c r="AM455" s="5">
        <f t="shared" si="23"/>
        <v>14.285714285714278</v>
      </c>
    </row>
    <row r="456" spans="1:39" ht="15.75">
      <c r="A456" s="7" t="s">
        <v>70</v>
      </c>
      <c r="B456" s="7" t="s">
        <v>41</v>
      </c>
      <c r="C456" s="7">
        <v>91</v>
      </c>
      <c r="D456" s="7">
        <v>1391</v>
      </c>
      <c r="E456" s="5">
        <v>39.729999999999997</v>
      </c>
      <c r="F456" s="5" t="s">
        <v>10</v>
      </c>
      <c r="G456" s="5">
        <v>22.66</v>
      </c>
      <c r="H456" s="5" t="s">
        <v>10</v>
      </c>
      <c r="I456" s="5">
        <v>27.67</v>
      </c>
      <c r="J456" s="5">
        <v>0.66</v>
      </c>
      <c r="K456" s="5">
        <v>8.09</v>
      </c>
      <c r="L456" s="5">
        <v>4.95</v>
      </c>
      <c r="M456" s="4" t="s">
        <v>10</v>
      </c>
      <c r="N456" s="5">
        <v>103.76</v>
      </c>
      <c r="O456" s="5">
        <v>2.9689999999999999</v>
      </c>
      <c r="P456" s="5" t="s">
        <v>10</v>
      </c>
      <c r="Q456" s="5">
        <v>1.996</v>
      </c>
      <c r="R456" s="5" t="s">
        <v>10</v>
      </c>
      <c r="S456" s="5">
        <v>1.7290000000000001</v>
      </c>
      <c r="T456" s="5">
        <v>4.2000000000000003E-2</v>
      </c>
      <c r="U456" s="5">
        <v>0.90100000000000002</v>
      </c>
      <c r="V456" s="5">
        <v>0.39600000000000002</v>
      </c>
      <c r="W456" s="5" t="s">
        <v>10</v>
      </c>
      <c r="X456" s="5">
        <v>8.0329999999999995</v>
      </c>
      <c r="Y456" s="5">
        <v>2.9569999999999999</v>
      </c>
      <c r="Z456" s="5" t="s">
        <v>10</v>
      </c>
      <c r="AA456" s="5">
        <v>1.9870000000000001</v>
      </c>
      <c r="AB456" s="5" t="s">
        <v>10</v>
      </c>
      <c r="AC456" s="5">
        <v>1.623</v>
      </c>
      <c r="AD456" s="5">
        <v>9.9000000000000005E-2</v>
      </c>
      <c r="AE456" s="5">
        <v>4.2000000000000003E-2</v>
      </c>
      <c r="AF456" s="5">
        <v>0.89800000000000002</v>
      </c>
      <c r="AG456" s="5">
        <v>0.39500000000000002</v>
      </c>
      <c r="AH456" s="5" t="s">
        <v>10</v>
      </c>
      <c r="AI456" s="5">
        <v>8</v>
      </c>
      <c r="AJ456" s="5" t="s">
        <v>10</v>
      </c>
      <c r="AK456" s="5">
        <f t="shared" si="21"/>
        <v>56.288032454361044</v>
      </c>
      <c r="AL456" s="5">
        <f t="shared" si="22"/>
        <v>30.35835023664638</v>
      </c>
      <c r="AM456" s="5">
        <f t="shared" si="23"/>
        <v>13.353617308992568</v>
      </c>
    </row>
    <row r="457" spans="1:39" ht="15.75">
      <c r="A457" s="7" t="s">
        <v>70</v>
      </c>
      <c r="B457" s="7" t="s">
        <v>41</v>
      </c>
      <c r="C457" s="7">
        <v>91</v>
      </c>
      <c r="D457" s="7">
        <v>1392</v>
      </c>
      <c r="E457" s="5">
        <v>39.53</v>
      </c>
      <c r="F457" s="5" t="s">
        <v>10</v>
      </c>
      <c r="G457" s="5">
        <v>22.43</v>
      </c>
      <c r="H457" s="5" t="s">
        <v>10</v>
      </c>
      <c r="I457" s="5">
        <v>28.38</v>
      </c>
      <c r="J457" s="5">
        <v>0.64</v>
      </c>
      <c r="K457" s="5">
        <v>7.83</v>
      </c>
      <c r="L457" s="5">
        <v>4.91</v>
      </c>
      <c r="M457" s="4" t="s">
        <v>10</v>
      </c>
      <c r="N457" s="5">
        <v>103.72</v>
      </c>
      <c r="O457" s="5">
        <v>2.9660000000000002</v>
      </c>
      <c r="P457" s="5" t="s">
        <v>10</v>
      </c>
      <c r="Q457" s="5">
        <v>1.984</v>
      </c>
      <c r="R457" s="5" t="s">
        <v>10</v>
      </c>
      <c r="S457" s="5">
        <v>1.7809999999999999</v>
      </c>
      <c r="T457" s="5">
        <v>4.1000000000000002E-2</v>
      </c>
      <c r="U457" s="5">
        <v>0.876</v>
      </c>
      <c r="V457" s="5">
        <v>0.39500000000000002</v>
      </c>
      <c r="W457" s="5" t="s">
        <v>10</v>
      </c>
      <c r="X457" s="5">
        <v>8.0419999999999998</v>
      </c>
      <c r="Y457" s="5">
        <v>2.9510000000000001</v>
      </c>
      <c r="Z457" s="5" t="s">
        <v>10</v>
      </c>
      <c r="AA457" s="5">
        <v>1.9730000000000001</v>
      </c>
      <c r="AB457" s="5" t="s">
        <v>10</v>
      </c>
      <c r="AC457" s="5">
        <v>1.6459999999999999</v>
      </c>
      <c r="AD457" s="5">
        <v>0.125</v>
      </c>
      <c r="AE457" s="5">
        <v>0.04</v>
      </c>
      <c r="AF457" s="5">
        <v>0.871</v>
      </c>
      <c r="AG457" s="5">
        <v>0.39300000000000002</v>
      </c>
      <c r="AH457" s="5" t="s">
        <v>10</v>
      </c>
      <c r="AI457" s="5">
        <v>8</v>
      </c>
      <c r="AJ457" s="5" t="s">
        <v>10</v>
      </c>
      <c r="AK457" s="5">
        <f t="shared" si="21"/>
        <v>57.152542372881356</v>
      </c>
      <c r="AL457" s="5">
        <f t="shared" si="22"/>
        <v>29.525423728813561</v>
      </c>
      <c r="AM457" s="5">
        <f t="shared" si="23"/>
        <v>13.322033898305079</v>
      </c>
    </row>
    <row r="458" spans="1:39" ht="15.75">
      <c r="A458" s="7" t="s">
        <v>70</v>
      </c>
      <c r="B458" s="7" t="s">
        <v>41</v>
      </c>
      <c r="C458" s="7">
        <v>91</v>
      </c>
      <c r="D458" s="7">
        <v>1393</v>
      </c>
      <c r="E458" s="5">
        <v>39.65</v>
      </c>
      <c r="F458" s="5" t="s">
        <v>10</v>
      </c>
      <c r="G458" s="5">
        <v>22.41</v>
      </c>
      <c r="H458" s="5" t="s">
        <v>10</v>
      </c>
      <c r="I458" s="5">
        <v>28.9</v>
      </c>
      <c r="J458" s="5">
        <v>0.72</v>
      </c>
      <c r="K458" s="5">
        <v>7.65</v>
      </c>
      <c r="L458" s="5">
        <v>4.67</v>
      </c>
      <c r="M458" s="4" t="s">
        <v>10</v>
      </c>
      <c r="N458" s="5">
        <v>104</v>
      </c>
      <c r="O458" s="5">
        <v>2.972</v>
      </c>
      <c r="P458" s="5" t="s">
        <v>10</v>
      </c>
      <c r="Q458" s="5">
        <v>1.98</v>
      </c>
      <c r="R458" s="5" t="s">
        <v>10</v>
      </c>
      <c r="S458" s="5">
        <v>1.8120000000000001</v>
      </c>
      <c r="T458" s="5">
        <v>4.5999999999999999E-2</v>
      </c>
      <c r="U458" s="5">
        <v>0.85499999999999998</v>
      </c>
      <c r="V458" s="5">
        <v>0.375</v>
      </c>
      <c r="W458" s="5" t="s">
        <v>10</v>
      </c>
      <c r="X458" s="5">
        <v>8.0380000000000003</v>
      </c>
      <c r="Y458" s="5">
        <v>2.9580000000000002</v>
      </c>
      <c r="Z458" s="5" t="s">
        <v>10</v>
      </c>
      <c r="AA458" s="5">
        <v>1.97</v>
      </c>
      <c r="AB458" s="5" t="s">
        <v>10</v>
      </c>
      <c r="AC458" s="5">
        <v>1.6879999999999999</v>
      </c>
      <c r="AD458" s="5">
        <v>0.115</v>
      </c>
      <c r="AE458" s="5">
        <v>4.4999999999999998E-2</v>
      </c>
      <c r="AF458" s="5">
        <v>0.85099999999999998</v>
      </c>
      <c r="AG458" s="5">
        <v>0.373</v>
      </c>
      <c r="AH458" s="5" t="s">
        <v>10</v>
      </c>
      <c r="AI458" s="5">
        <v>8</v>
      </c>
      <c r="AJ458" s="5" t="s">
        <v>10</v>
      </c>
      <c r="AK458" s="5">
        <f t="shared" si="21"/>
        <v>58.606695975650993</v>
      </c>
      <c r="AL458" s="5">
        <f t="shared" si="22"/>
        <v>28.779168075752455</v>
      </c>
      <c r="AM458" s="5">
        <f t="shared" si="23"/>
        <v>12.614135948596555</v>
      </c>
    </row>
    <row r="459" spans="1:39" ht="15.75">
      <c r="A459" s="7" t="s">
        <v>70</v>
      </c>
      <c r="B459" s="7" t="s">
        <v>41</v>
      </c>
      <c r="C459" s="7">
        <v>91</v>
      </c>
      <c r="D459" s="7">
        <v>1406</v>
      </c>
      <c r="E459" s="5">
        <v>41.26</v>
      </c>
      <c r="F459" s="5" t="s">
        <v>10</v>
      </c>
      <c r="G459" s="5">
        <v>23.07</v>
      </c>
      <c r="H459" s="5" t="s">
        <v>10</v>
      </c>
      <c r="I459" s="5">
        <v>29.78</v>
      </c>
      <c r="J459" s="5">
        <v>0.63</v>
      </c>
      <c r="K459" s="5">
        <v>8.16</v>
      </c>
      <c r="L459" s="5">
        <v>4.63</v>
      </c>
      <c r="M459" s="4" t="s">
        <v>10</v>
      </c>
      <c r="N459" s="5">
        <v>107.53</v>
      </c>
      <c r="O459" s="5">
        <v>2.9849999999999999</v>
      </c>
      <c r="P459" s="5" t="s">
        <v>10</v>
      </c>
      <c r="Q459" s="5">
        <v>1.9670000000000001</v>
      </c>
      <c r="R459" s="5" t="s">
        <v>10</v>
      </c>
      <c r="S459" s="5">
        <v>1.802</v>
      </c>
      <c r="T459" s="5">
        <v>3.9E-2</v>
      </c>
      <c r="U459" s="5">
        <v>0.88</v>
      </c>
      <c r="V459" s="5">
        <v>0.35899999999999999</v>
      </c>
      <c r="W459" s="5" t="s">
        <v>10</v>
      </c>
      <c r="X459" s="5">
        <v>8.0310000000000006</v>
      </c>
      <c r="Y459" s="5">
        <v>2.9729999999999999</v>
      </c>
      <c r="Z459" s="5" t="s">
        <v>10</v>
      </c>
      <c r="AA459" s="5">
        <v>1.9590000000000001</v>
      </c>
      <c r="AB459" s="5" t="s">
        <v>10</v>
      </c>
      <c r="AC459" s="5">
        <v>1.7010000000000001</v>
      </c>
      <c r="AD459" s="5">
        <v>9.4E-2</v>
      </c>
      <c r="AE459" s="5">
        <v>3.7999999999999999E-2</v>
      </c>
      <c r="AF459" s="5">
        <v>0.877</v>
      </c>
      <c r="AG459" s="5">
        <v>0.35699999999999998</v>
      </c>
      <c r="AH459" s="5" t="s">
        <v>10</v>
      </c>
      <c r="AI459" s="5">
        <v>8</v>
      </c>
      <c r="AJ459" s="5" t="s">
        <v>10</v>
      </c>
      <c r="AK459" s="5">
        <f t="shared" si="21"/>
        <v>58.493104608139937</v>
      </c>
      <c r="AL459" s="5">
        <f t="shared" si="22"/>
        <v>29.498822737975111</v>
      </c>
      <c r="AM459" s="5">
        <f t="shared" si="23"/>
        <v>12.008072653884952</v>
      </c>
    </row>
    <row r="460" spans="1:39" ht="15.75">
      <c r="A460" s="7" t="s">
        <v>70</v>
      </c>
      <c r="B460" s="7" t="s">
        <v>41</v>
      </c>
      <c r="C460" s="7">
        <v>92</v>
      </c>
      <c r="D460" s="7">
        <v>1408</v>
      </c>
      <c r="E460" s="5">
        <v>40.68</v>
      </c>
      <c r="F460" s="5" t="s">
        <v>10</v>
      </c>
      <c r="G460" s="5">
        <v>22.88</v>
      </c>
      <c r="H460" s="5" t="s">
        <v>10</v>
      </c>
      <c r="I460" s="5">
        <v>27.58</v>
      </c>
      <c r="J460" s="5">
        <v>0.56999999999999995</v>
      </c>
      <c r="K460" s="5">
        <v>8.26</v>
      </c>
      <c r="L460" s="5">
        <v>5</v>
      </c>
      <c r="M460" s="4" t="s">
        <v>10</v>
      </c>
      <c r="N460" s="5">
        <v>104.97</v>
      </c>
      <c r="O460" s="5">
        <v>2.9940000000000002</v>
      </c>
      <c r="P460" s="5" t="s">
        <v>10</v>
      </c>
      <c r="Q460" s="5">
        <v>1.9850000000000001</v>
      </c>
      <c r="R460" s="5" t="s">
        <v>10</v>
      </c>
      <c r="S460" s="5">
        <v>1.698</v>
      </c>
      <c r="T460" s="5">
        <v>3.5999999999999997E-2</v>
      </c>
      <c r="U460" s="5">
        <v>0.90600000000000003</v>
      </c>
      <c r="V460" s="5">
        <v>0.39400000000000002</v>
      </c>
      <c r="W460" s="5" t="s">
        <v>10</v>
      </c>
      <c r="X460" s="5">
        <v>8.0129999999999999</v>
      </c>
      <c r="Y460" s="5">
        <v>2.9889999999999999</v>
      </c>
      <c r="Z460" s="5" t="s">
        <v>10</v>
      </c>
      <c r="AA460" s="5">
        <v>1.982</v>
      </c>
      <c r="AB460" s="5" t="s">
        <v>10</v>
      </c>
      <c r="AC460" s="5">
        <v>1.655</v>
      </c>
      <c r="AD460" s="5">
        <v>0.04</v>
      </c>
      <c r="AE460" s="5">
        <v>3.5000000000000003E-2</v>
      </c>
      <c r="AF460" s="5">
        <v>0.90500000000000003</v>
      </c>
      <c r="AG460" s="5">
        <v>0.39400000000000002</v>
      </c>
      <c r="AH460" s="5" t="s">
        <v>10</v>
      </c>
      <c r="AI460" s="5">
        <v>8</v>
      </c>
      <c r="AJ460" s="5" t="s">
        <v>10</v>
      </c>
      <c r="AK460" s="5">
        <f t="shared" si="21"/>
        <v>56.540649046503844</v>
      </c>
      <c r="AL460" s="5">
        <f t="shared" si="22"/>
        <v>30.277684844429576</v>
      </c>
      <c r="AM460" s="5">
        <f t="shared" si="23"/>
        <v>13.181666109066583</v>
      </c>
    </row>
    <row r="461" spans="1:39" ht="15.75">
      <c r="A461" s="7" t="s">
        <v>70</v>
      </c>
      <c r="B461" s="7" t="s">
        <v>41</v>
      </c>
      <c r="C461" s="7">
        <v>92</v>
      </c>
      <c r="D461" s="7">
        <v>1409</v>
      </c>
      <c r="E461" s="5">
        <v>40.92</v>
      </c>
      <c r="F461" s="5" t="s">
        <v>10</v>
      </c>
      <c r="G461" s="5">
        <v>23.04</v>
      </c>
      <c r="H461" s="5">
        <v>0.14000000000000001</v>
      </c>
      <c r="I461" s="5">
        <v>29.4</v>
      </c>
      <c r="J461" s="5">
        <v>0.79</v>
      </c>
      <c r="K461" s="5">
        <v>7.44</v>
      </c>
      <c r="L461" s="5">
        <v>4.6399999999999997</v>
      </c>
      <c r="M461" s="4" t="s">
        <v>10</v>
      </c>
      <c r="N461" s="5">
        <v>106.37</v>
      </c>
      <c r="O461" s="5">
        <v>2.9929999999999999</v>
      </c>
      <c r="P461" s="5" t="s">
        <v>10</v>
      </c>
      <c r="Q461" s="5">
        <v>1.986</v>
      </c>
      <c r="R461" s="5">
        <v>8.0000000000000002E-3</v>
      </c>
      <c r="S461" s="5">
        <v>1.798</v>
      </c>
      <c r="T461" s="5">
        <v>4.9000000000000002E-2</v>
      </c>
      <c r="U461" s="5">
        <v>0.81100000000000005</v>
      </c>
      <c r="V461" s="5">
        <v>0.36399999999999999</v>
      </c>
      <c r="W461" s="5" t="s">
        <v>10</v>
      </c>
      <c r="X461" s="5">
        <v>8.01</v>
      </c>
      <c r="Y461" s="5">
        <v>2.9889999999999999</v>
      </c>
      <c r="Z461" s="5" t="s">
        <v>10</v>
      </c>
      <c r="AA461" s="5">
        <v>1.984</v>
      </c>
      <c r="AB461" s="5">
        <v>8.0000000000000002E-3</v>
      </c>
      <c r="AC461" s="5">
        <v>1.7669999999999999</v>
      </c>
      <c r="AD461" s="5">
        <v>2.9000000000000001E-2</v>
      </c>
      <c r="AE461" s="5">
        <v>4.9000000000000002E-2</v>
      </c>
      <c r="AF461" s="5">
        <v>0.81</v>
      </c>
      <c r="AG461" s="5">
        <v>0.36299999999999999</v>
      </c>
      <c r="AH461" s="5" t="s">
        <v>10</v>
      </c>
      <c r="AI461" s="5">
        <v>8</v>
      </c>
      <c r="AJ461" s="5" t="s">
        <v>10</v>
      </c>
      <c r="AK461" s="5">
        <f t="shared" si="21"/>
        <v>60.756105720976919</v>
      </c>
      <c r="AL461" s="5">
        <f t="shared" si="22"/>
        <v>27.099364335898297</v>
      </c>
      <c r="AM461" s="5">
        <f t="shared" si="23"/>
        <v>12.14452994312478</v>
      </c>
    </row>
    <row r="462" spans="1:39" ht="15.75">
      <c r="A462" s="7" t="s">
        <v>70</v>
      </c>
      <c r="B462" s="7" t="s">
        <v>41</v>
      </c>
      <c r="C462" s="7">
        <v>92</v>
      </c>
      <c r="D462" s="7">
        <v>1410</v>
      </c>
      <c r="E462" s="5">
        <v>40.68</v>
      </c>
      <c r="F462" s="5" t="s">
        <v>10</v>
      </c>
      <c r="G462" s="5">
        <v>23.01</v>
      </c>
      <c r="H462" s="5" t="s">
        <v>10</v>
      </c>
      <c r="I462" s="5">
        <v>28.52</v>
      </c>
      <c r="J462" s="5">
        <v>0.6</v>
      </c>
      <c r="K462" s="5">
        <v>8.34</v>
      </c>
      <c r="L462" s="5">
        <v>4.6500000000000004</v>
      </c>
      <c r="M462" s="4" t="s">
        <v>10</v>
      </c>
      <c r="N462" s="5">
        <v>105.8</v>
      </c>
      <c r="O462" s="5">
        <v>2.98</v>
      </c>
      <c r="P462" s="5" t="s">
        <v>10</v>
      </c>
      <c r="Q462" s="5">
        <v>1.9870000000000001</v>
      </c>
      <c r="R462" s="5" t="s">
        <v>10</v>
      </c>
      <c r="S462" s="5">
        <v>1.7470000000000001</v>
      </c>
      <c r="T462" s="5">
        <v>3.6999999999999998E-2</v>
      </c>
      <c r="U462" s="5">
        <v>0.91100000000000003</v>
      </c>
      <c r="V462" s="5">
        <v>0.36499999999999999</v>
      </c>
      <c r="W462" s="5" t="s">
        <v>10</v>
      </c>
      <c r="X462" s="5">
        <v>8.0269999999999992</v>
      </c>
      <c r="Y462" s="5">
        <v>2.97</v>
      </c>
      <c r="Z462" s="5" t="s">
        <v>10</v>
      </c>
      <c r="AA462" s="5">
        <v>1.98</v>
      </c>
      <c r="AB462" s="5" t="s">
        <v>10</v>
      </c>
      <c r="AC462" s="5">
        <v>1.661</v>
      </c>
      <c r="AD462" s="5">
        <v>0.08</v>
      </c>
      <c r="AE462" s="5">
        <v>3.6999999999999998E-2</v>
      </c>
      <c r="AF462" s="5">
        <v>0.90800000000000003</v>
      </c>
      <c r="AG462" s="5">
        <v>0.36399999999999999</v>
      </c>
      <c r="AH462" s="5" t="s">
        <v>10</v>
      </c>
      <c r="AI462" s="5">
        <v>8</v>
      </c>
      <c r="AJ462" s="5" t="s">
        <v>10</v>
      </c>
      <c r="AK462" s="5">
        <f t="shared" si="21"/>
        <v>57.171717171717177</v>
      </c>
      <c r="AL462" s="5">
        <f t="shared" si="22"/>
        <v>30.572390572390578</v>
      </c>
      <c r="AM462" s="5">
        <f t="shared" si="23"/>
        <v>12.255892255892249</v>
      </c>
    </row>
    <row r="463" spans="1:39" ht="15.75">
      <c r="A463" s="7" t="s">
        <v>70</v>
      </c>
      <c r="B463" s="7" t="s">
        <v>41</v>
      </c>
      <c r="C463" s="7">
        <v>92</v>
      </c>
      <c r="D463" s="7">
        <v>1411</v>
      </c>
      <c r="E463" s="5">
        <v>41.09</v>
      </c>
      <c r="F463" s="5" t="s">
        <v>10</v>
      </c>
      <c r="G463" s="5">
        <v>23.35</v>
      </c>
      <c r="H463" s="5" t="s">
        <v>10</v>
      </c>
      <c r="I463" s="5">
        <v>27.53</v>
      </c>
      <c r="J463" s="5">
        <v>0.55000000000000004</v>
      </c>
      <c r="K463" s="5">
        <v>8.9</v>
      </c>
      <c r="L463" s="5">
        <v>5.0599999999999996</v>
      </c>
      <c r="M463" s="4" t="s">
        <v>10</v>
      </c>
      <c r="N463" s="5">
        <v>106.48</v>
      </c>
      <c r="O463" s="5">
        <v>2.9769999999999999</v>
      </c>
      <c r="P463" s="5" t="s">
        <v>10</v>
      </c>
      <c r="Q463" s="5">
        <v>1.994</v>
      </c>
      <c r="R463" s="5" t="s">
        <v>10</v>
      </c>
      <c r="S463" s="5">
        <v>1.6679999999999999</v>
      </c>
      <c r="T463" s="5">
        <v>3.4000000000000002E-2</v>
      </c>
      <c r="U463" s="5">
        <v>0.96099999999999997</v>
      </c>
      <c r="V463" s="5">
        <v>0.39300000000000002</v>
      </c>
      <c r="W463" s="5" t="s">
        <v>10</v>
      </c>
      <c r="X463" s="5">
        <v>8.0259999999999998</v>
      </c>
      <c r="Y463" s="5">
        <v>2.9670000000000001</v>
      </c>
      <c r="Z463" s="5" t="s">
        <v>10</v>
      </c>
      <c r="AA463" s="5">
        <v>1.9870000000000001</v>
      </c>
      <c r="AB463" s="5" t="s">
        <v>10</v>
      </c>
      <c r="AC463" s="5">
        <v>1.5840000000000001</v>
      </c>
      <c r="AD463" s="5">
        <v>7.9000000000000001E-2</v>
      </c>
      <c r="AE463" s="5">
        <v>3.4000000000000002E-2</v>
      </c>
      <c r="AF463" s="5">
        <v>0.95799999999999996</v>
      </c>
      <c r="AG463" s="5">
        <v>0.39100000000000001</v>
      </c>
      <c r="AH463" s="5" t="s">
        <v>10</v>
      </c>
      <c r="AI463" s="5">
        <v>8</v>
      </c>
      <c r="AJ463" s="5" t="s">
        <v>10</v>
      </c>
      <c r="AK463" s="5">
        <f t="shared" si="21"/>
        <v>54.533198517020566</v>
      </c>
      <c r="AL463" s="5">
        <f t="shared" si="22"/>
        <v>32.288506909336029</v>
      </c>
      <c r="AM463" s="5">
        <f t="shared" si="23"/>
        <v>13.178294573643399</v>
      </c>
    </row>
    <row r="464" spans="1:39" ht="15.75">
      <c r="A464" s="7" t="s">
        <v>70</v>
      </c>
      <c r="B464" s="7" t="s">
        <v>41</v>
      </c>
      <c r="C464" s="7">
        <v>92</v>
      </c>
      <c r="D464" s="7">
        <v>1412</v>
      </c>
      <c r="E464" s="5">
        <v>41.22</v>
      </c>
      <c r="F464" s="5" t="s">
        <v>10</v>
      </c>
      <c r="G464" s="5">
        <v>23.22</v>
      </c>
      <c r="H464" s="5" t="s">
        <v>10</v>
      </c>
      <c r="I464" s="5">
        <v>27.46</v>
      </c>
      <c r="J464" s="5">
        <v>0.54</v>
      </c>
      <c r="K464" s="5">
        <v>9.15</v>
      </c>
      <c r="L464" s="5">
        <v>5.08</v>
      </c>
      <c r="M464" s="4" t="s">
        <v>10</v>
      </c>
      <c r="N464" s="5">
        <v>106.67</v>
      </c>
      <c r="O464" s="5">
        <v>2.98</v>
      </c>
      <c r="P464" s="5" t="s">
        <v>10</v>
      </c>
      <c r="Q464" s="5">
        <v>1.978</v>
      </c>
      <c r="R464" s="5" t="s">
        <v>10</v>
      </c>
      <c r="S464" s="5">
        <v>1.66</v>
      </c>
      <c r="T464" s="5">
        <v>3.3000000000000002E-2</v>
      </c>
      <c r="U464" s="5">
        <v>0.98599999999999999</v>
      </c>
      <c r="V464" s="5">
        <v>0.39300000000000002</v>
      </c>
      <c r="W464" s="5" t="s">
        <v>10</v>
      </c>
      <c r="X464" s="5">
        <v>8.0310000000000006</v>
      </c>
      <c r="Y464" s="5">
        <v>2.968</v>
      </c>
      <c r="Z464" s="5" t="s">
        <v>10</v>
      </c>
      <c r="AA464" s="5">
        <v>1.9710000000000001</v>
      </c>
      <c r="AB464" s="5" t="s">
        <v>10</v>
      </c>
      <c r="AC464" s="5">
        <v>1.5609999999999999</v>
      </c>
      <c r="AD464" s="5">
        <v>9.2999999999999999E-2</v>
      </c>
      <c r="AE464" s="5">
        <v>3.3000000000000002E-2</v>
      </c>
      <c r="AF464" s="5">
        <v>0.98199999999999998</v>
      </c>
      <c r="AG464" s="5">
        <v>0.39200000000000002</v>
      </c>
      <c r="AH464" s="5" t="s">
        <v>10</v>
      </c>
      <c r="AI464" s="5">
        <v>8</v>
      </c>
      <c r="AJ464" s="5" t="s">
        <v>10</v>
      </c>
      <c r="AK464" s="5">
        <f t="shared" si="21"/>
        <v>53.706199460916451</v>
      </c>
      <c r="AL464" s="5">
        <f t="shared" si="22"/>
        <v>33.086253369272242</v>
      </c>
      <c r="AM464" s="5">
        <f t="shared" si="23"/>
        <v>13.207547169811306</v>
      </c>
    </row>
    <row r="465" spans="1:39" ht="15.75">
      <c r="A465" s="7" t="s">
        <v>70</v>
      </c>
      <c r="B465" s="7" t="s">
        <v>41</v>
      </c>
      <c r="C465" s="7">
        <v>92</v>
      </c>
      <c r="D465" s="7">
        <v>1413</v>
      </c>
      <c r="E465" s="5">
        <v>40.950000000000003</v>
      </c>
      <c r="F465" s="5" t="s">
        <v>10</v>
      </c>
      <c r="G465" s="5">
        <v>23.11</v>
      </c>
      <c r="H465" s="5" t="s">
        <v>10</v>
      </c>
      <c r="I465" s="5">
        <v>26.92</v>
      </c>
      <c r="J465" s="5">
        <v>0.56999999999999995</v>
      </c>
      <c r="K465" s="5">
        <v>9.16</v>
      </c>
      <c r="L465" s="5">
        <v>5.13</v>
      </c>
      <c r="M465" s="4" t="s">
        <v>10</v>
      </c>
      <c r="N465" s="5">
        <v>105.84</v>
      </c>
      <c r="O465" s="5">
        <v>2.98</v>
      </c>
      <c r="P465" s="5" t="s">
        <v>10</v>
      </c>
      <c r="Q465" s="5">
        <v>1.982</v>
      </c>
      <c r="R465" s="5" t="s">
        <v>10</v>
      </c>
      <c r="S465" s="5">
        <v>1.6379999999999999</v>
      </c>
      <c r="T465" s="5">
        <v>3.5000000000000003E-2</v>
      </c>
      <c r="U465" s="5">
        <v>0.99399999999999999</v>
      </c>
      <c r="V465" s="5">
        <v>0.4</v>
      </c>
      <c r="W465" s="5" t="s">
        <v>10</v>
      </c>
      <c r="X465" s="5">
        <v>8.0289999999999999</v>
      </c>
      <c r="Y465" s="5">
        <v>2.9689999999999999</v>
      </c>
      <c r="Z465" s="5" t="s">
        <v>10</v>
      </c>
      <c r="AA465" s="5">
        <v>1.9750000000000001</v>
      </c>
      <c r="AB465" s="5" t="s">
        <v>10</v>
      </c>
      <c r="AC465" s="5">
        <v>1.546</v>
      </c>
      <c r="AD465" s="5">
        <v>8.6999999999999994E-2</v>
      </c>
      <c r="AE465" s="5">
        <v>3.5000000000000003E-2</v>
      </c>
      <c r="AF465" s="5">
        <v>0.99</v>
      </c>
      <c r="AG465" s="5">
        <v>0.39900000000000002</v>
      </c>
      <c r="AH465" s="5" t="s">
        <v>10</v>
      </c>
      <c r="AI465" s="5">
        <v>8</v>
      </c>
      <c r="AJ465" s="5" t="s">
        <v>10</v>
      </c>
      <c r="AK465" s="5">
        <f t="shared" si="21"/>
        <v>53.232323232323232</v>
      </c>
      <c r="AL465" s="5">
        <f t="shared" si="22"/>
        <v>33.333333333333336</v>
      </c>
      <c r="AM465" s="5">
        <f t="shared" si="23"/>
        <v>13.434343434343432</v>
      </c>
    </row>
    <row r="466" spans="1:39" ht="15.75">
      <c r="A466" s="7" t="s">
        <v>70</v>
      </c>
      <c r="B466" s="7" t="s">
        <v>41</v>
      </c>
      <c r="C466" s="7">
        <v>92</v>
      </c>
      <c r="D466" s="7">
        <v>1414</v>
      </c>
      <c r="E466" s="5">
        <v>41.15</v>
      </c>
      <c r="F466" s="5" t="s">
        <v>10</v>
      </c>
      <c r="G466" s="5">
        <v>22.88</v>
      </c>
      <c r="H466" s="5" t="s">
        <v>10</v>
      </c>
      <c r="I466" s="5">
        <v>27.18</v>
      </c>
      <c r="J466" s="5">
        <v>0.6</v>
      </c>
      <c r="K466" s="5">
        <v>9.16</v>
      </c>
      <c r="L466" s="5">
        <v>4.8600000000000003</v>
      </c>
      <c r="M466" s="4" t="s">
        <v>10</v>
      </c>
      <c r="N466" s="5">
        <v>105.83</v>
      </c>
      <c r="O466" s="5">
        <v>2.9950000000000001</v>
      </c>
      <c r="P466" s="5" t="s">
        <v>10</v>
      </c>
      <c r="Q466" s="5">
        <v>1.9630000000000001</v>
      </c>
      <c r="R466" s="5" t="s">
        <v>10</v>
      </c>
      <c r="S466" s="5">
        <v>1.655</v>
      </c>
      <c r="T466" s="5">
        <v>3.6999999999999998E-2</v>
      </c>
      <c r="U466" s="5">
        <v>0.99399999999999999</v>
      </c>
      <c r="V466" s="5">
        <v>0.379</v>
      </c>
      <c r="W466" s="5" t="s">
        <v>10</v>
      </c>
      <c r="X466" s="5">
        <v>8.0229999999999997</v>
      </c>
      <c r="Y466" s="5">
        <v>2.9870000000000001</v>
      </c>
      <c r="Z466" s="5" t="s">
        <v>10</v>
      </c>
      <c r="AA466" s="5">
        <v>1.9570000000000001</v>
      </c>
      <c r="AB466" s="5" t="s">
        <v>10</v>
      </c>
      <c r="AC466" s="5">
        <v>1.581</v>
      </c>
      <c r="AD466" s="5">
        <v>6.9000000000000006E-2</v>
      </c>
      <c r="AE466" s="5">
        <v>3.6999999999999998E-2</v>
      </c>
      <c r="AF466" s="5">
        <v>0.99099999999999999</v>
      </c>
      <c r="AG466" s="5">
        <v>0.378</v>
      </c>
      <c r="AH466" s="5" t="s">
        <v>10</v>
      </c>
      <c r="AI466" s="5">
        <v>8</v>
      </c>
      <c r="AJ466" s="5" t="s">
        <v>10</v>
      </c>
      <c r="AK466" s="5">
        <f t="shared" si="21"/>
        <v>54.168061600267826</v>
      </c>
      <c r="AL466" s="5">
        <f t="shared" si="22"/>
        <v>33.177100770003349</v>
      </c>
      <c r="AM466" s="5">
        <f t="shared" si="23"/>
        <v>12.654837629728831</v>
      </c>
    </row>
    <row r="467" spans="1:39" ht="15.75">
      <c r="A467" s="7" t="s">
        <v>70</v>
      </c>
      <c r="B467" s="7" t="s">
        <v>41</v>
      </c>
      <c r="C467" s="7">
        <v>92</v>
      </c>
      <c r="D467" s="7">
        <v>1415</v>
      </c>
      <c r="E467" s="5">
        <v>40.42</v>
      </c>
      <c r="F467" s="5" t="s">
        <v>10</v>
      </c>
      <c r="G467" s="5">
        <v>23.1</v>
      </c>
      <c r="H467" s="5" t="s">
        <v>10</v>
      </c>
      <c r="I467" s="5">
        <v>27.27</v>
      </c>
      <c r="J467" s="5">
        <v>0.63</v>
      </c>
      <c r="K467" s="5">
        <v>8.9499999999999993</v>
      </c>
      <c r="L467" s="5">
        <v>4.76</v>
      </c>
      <c r="M467" s="4" t="s">
        <v>10</v>
      </c>
      <c r="N467" s="5">
        <v>105.13</v>
      </c>
      <c r="O467" s="5">
        <v>2.9670000000000001</v>
      </c>
      <c r="P467" s="5" t="s">
        <v>10</v>
      </c>
      <c r="Q467" s="5">
        <v>1.9990000000000001</v>
      </c>
      <c r="R467" s="5" t="s">
        <v>10</v>
      </c>
      <c r="S467" s="5">
        <v>1.6739999999999999</v>
      </c>
      <c r="T467" s="5">
        <v>3.9E-2</v>
      </c>
      <c r="U467" s="5">
        <v>0.97899999999999998</v>
      </c>
      <c r="V467" s="5">
        <v>0.374</v>
      </c>
      <c r="W467" s="5" t="s">
        <v>10</v>
      </c>
      <c r="X467" s="5">
        <v>8.0329999999999995</v>
      </c>
      <c r="Y467" s="5">
        <v>2.9550000000000001</v>
      </c>
      <c r="Z467" s="5" t="s">
        <v>10</v>
      </c>
      <c r="AA467" s="5">
        <v>1.99</v>
      </c>
      <c r="AB467" s="5" t="s">
        <v>10</v>
      </c>
      <c r="AC467" s="5">
        <v>1.5680000000000001</v>
      </c>
      <c r="AD467" s="5">
        <v>0.1</v>
      </c>
      <c r="AE467" s="5">
        <v>3.9E-2</v>
      </c>
      <c r="AF467" s="5">
        <v>0.97499999999999998</v>
      </c>
      <c r="AG467" s="5">
        <v>0.373</v>
      </c>
      <c r="AH467" s="5" t="s">
        <v>10</v>
      </c>
      <c r="AI467" s="5">
        <v>8</v>
      </c>
      <c r="AJ467" s="5" t="s">
        <v>10</v>
      </c>
      <c r="AK467" s="5">
        <f t="shared" si="21"/>
        <v>54.382402707275801</v>
      </c>
      <c r="AL467" s="5">
        <f t="shared" si="22"/>
        <v>32.994923857868017</v>
      </c>
      <c r="AM467" s="5">
        <f t="shared" si="23"/>
        <v>12.622673434856182</v>
      </c>
    </row>
    <row r="468" spans="1:39" ht="15.75">
      <c r="A468" s="7" t="s">
        <v>70</v>
      </c>
      <c r="B468" s="7" t="s">
        <v>41</v>
      </c>
      <c r="C468" s="7">
        <v>92</v>
      </c>
      <c r="D468" s="7">
        <v>1416</v>
      </c>
      <c r="E468" s="5">
        <v>41.05</v>
      </c>
      <c r="F468" s="5" t="s">
        <v>10</v>
      </c>
      <c r="G468" s="5">
        <v>23.28</v>
      </c>
      <c r="H468" s="5" t="s">
        <v>10</v>
      </c>
      <c r="I468" s="5">
        <v>27.06</v>
      </c>
      <c r="J468" s="5">
        <v>0.59</v>
      </c>
      <c r="K468" s="5">
        <v>8.92</v>
      </c>
      <c r="L468" s="5">
        <v>4.96</v>
      </c>
      <c r="M468" s="4" t="s">
        <v>10</v>
      </c>
      <c r="N468" s="5">
        <v>105.86</v>
      </c>
      <c r="O468" s="5">
        <v>2.9849999999999999</v>
      </c>
      <c r="P468" s="5" t="s">
        <v>10</v>
      </c>
      <c r="Q468" s="5">
        <v>1.9950000000000001</v>
      </c>
      <c r="R468" s="5" t="s">
        <v>10</v>
      </c>
      <c r="S468" s="5">
        <v>1.6459999999999999</v>
      </c>
      <c r="T468" s="5">
        <v>3.5999999999999997E-2</v>
      </c>
      <c r="U468" s="5">
        <v>0.96699999999999997</v>
      </c>
      <c r="V468" s="5">
        <v>0.38700000000000001</v>
      </c>
      <c r="W468" s="5" t="s">
        <v>10</v>
      </c>
      <c r="X468" s="5">
        <v>8.0169999999999995</v>
      </c>
      <c r="Y468" s="5">
        <v>2.9790000000000001</v>
      </c>
      <c r="Z468" s="5" t="s">
        <v>10</v>
      </c>
      <c r="AA468" s="5">
        <v>1.9910000000000001</v>
      </c>
      <c r="AB468" s="5" t="s">
        <v>10</v>
      </c>
      <c r="AC468" s="5">
        <v>1.5920000000000001</v>
      </c>
      <c r="AD468" s="5">
        <v>0.05</v>
      </c>
      <c r="AE468" s="5">
        <v>3.5999999999999997E-2</v>
      </c>
      <c r="AF468" s="5">
        <v>0.96499999999999997</v>
      </c>
      <c r="AG468" s="5">
        <v>0.38600000000000001</v>
      </c>
      <c r="AH468" s="5" t="s">
        <v>10</v>
      </c>
      <c r="AI468" s="5">
        <v>8</v>
      </c>
      <c r="AJ468" s="5" t="s">
        <v>10</v>
      </c>
      <c r="AK468" s="5">
        <f t="shared" si="21"/>
        <v>54.64921114467942</v>
      </c>
      <c r="AL468" s="5">
        <f t="shared" si="22"/>
        <v>32.393420610943267</v>
      </c>
      <c r="AM468" s="5">
        <f t="shared" si="23"/>
        <v>12.957368244377307</v>
      </c>
    </row>
    <row r="469" spans="1:39" ht="15.75">
      <c r="A469" s="7" t="s">
        <v>70</v>
      </c>
      <c r="B469" s="7" t="s">
        <v>41</v>
      </c>
      <c r="C469" s="7">
        <v>92</v>
      </c>
      <c r="D469" s="7">
        <v>1417</v>
      </c>
      <c r="E469" s="5">
        <v>40.61</v>
      </c>
      <c r="F469" s="5" t="s">
        <v>10</v>
      </c>
      <c r="G469" s="5">
        <v>22.9</v>
      </c>
      <c r="H469" s="5">
        <v>0.12</v>
      </c>
      <c r="I469" s="5">
        <v>27.61</v>
      </c>
      <c r="J469" s="5">
        <v>0.63</v>
      </c>
      <c r="K469" s="5">
        <v>8.6999999999999993</v>
      </c>
      <c r="L469" s="5">
        <v>4.83</v>
      </c>
      <c r="M469" s="4" t="s">
        <v>10</v>
      </c>
      <c r="N469" s="5">
        <v>105.4</v>
      </c>
      <c r="O469" s="5">
        <v>2.9780000000000002</v>
      </c>
      <c r="P469" s="5" t="s">
        <v>10</v>
      </c>
      <c r="Q469" s="5">
        <v>1.9790000000000001</v>
      </c>
      <c r="R469" s="5">
        <v>7.0000000000000001E-3</v>
      </c>
      <c r="S469" s="5">
        <v>1.694</v>
      </c>
      <c r="T469" s="5">
        <v>3.9E-2</v>
      </c>
      <c r="U469" s="5">
        <v>0.95099999999999996</v>
      </c>
      <c r="V469" s="5">
        <v>0.38</v>
      </c>
      <c r="W469" s="5" t="s">
        <v>10</v>
      </c>
      <c r="X469" s="5">
        <v>8.0280000000000005</v>
      </c>
      <c r="Y469" s="5">
        <v>2.968</v>
      </c>
      <c r="Z469" s="5" t="s">
        <v>10</v>
      </c>
      <c r="AA469" s="5">
        <v>1.972</v>
      </c>
      <c r="AB469" s="5">
        <v>7.0000000000000001E-3</v>
      </c>
      <c r="AC469" s="5">
        <v>1.603</v>
      </c>
      <c r="AD469" s="5">
        <v>8.5000000000000006E-2</v>
      </c>
      <c r="AE469" s="5">
        <v>3.9E-2</v>
      </c>
      <c r="AF469" s="5">
        <v>0.94799999999999995</v>
      </c>
      <c r="AG469" s="5">
        <v>0.378</v>
      </c>
      <c r="AH469" s="5" t="s">
        <v>10</v>
      </c>
      <c r="AI469" s="5">
        <v>8</v>
      </c>
      <c r="AJ469" s="5" t="s">
        <v>10</v>
      </c>
      <c r="AK469" s="5">
        <f t="shared" si="21"/>
        <v>55.323450134770894</v>
      </c>
      <c r="AL469" s="5">
        <f t="shared" si="22"/>
        <v>31.940700808625333</v>
      </c>
      <c r="AM469" s="5">
        <f t="shared" si="23"/>
        <v>12.735849056603769</v>
      </c>
    </row>
    <row r="470" spans="1:39" ht="15.75">
      <c r="A470" s="7" t="s">
        <v>70</v>
      </c>
      <c r="B470" s="7" t="s">
        <v>41</v>
      </c>
      <c r="C470" s="7">
        <v>92</v>
      </c>
      <c r="D470" s="7">
        <v>1418</v>
      </c>
      <c r="E470" s="5">
        <v>40.31</v>
      </c>
      <c r="F470" s="5" t="s">
        <v>10</v>
      </c>
      <c r="G470" s="5">
        <v>22.91</v>
      </c>
      <c r="H470" s="5">
        <v>0.17</v>
      </c>
      <c r="I470" s="5">
        <v>28.15</v>
      </c>
      <c r="J470" s="5">
        <v>0.61</v>
      </c>
      <c r="K470" s="5">
        <v>8.4499999999999993</v>
      </c>
      <c r="L470" s="5">
        <v>4.49</v>
      </c>
      <c r="M470" s="4" t="s">
        <v>10</v>
      </c>
      <c r="N470" s="5">
        <v>105.09</v>
      </c>
      <c r="O470" s="5">
        <v>2.9710000000000001</v>
      </c>
      <c r="P470" s="5" t="s">
        <v>10</v>
      </c>
      <c r="Q470" s="5">
        <v>1.99</v>
      </c>
      <c r="R470" s="5">
        <v>0.01</v>
      </c>
      <c r="S470" s="5">
        <v>1.7350000000000001</v>
      </c>
      <c r="T470" s="5">
        <v>3.7999999999999999E-2</v>
      </c>
      <c r="U470" s="5">
        <v>0.92900000000000005</v>
      </c>
      <c r="V470" s="5">
        <v>0.35499999999999998</v>
      </c>
      <c r="W470" s="5" t="s">
        <v>10</v>
      </c>
      <c r="X470" s="5">
        <v>8.0280000000000005</v>
      </c>
      <c r="Y470" s="5">
        <v>2.9609999999999999</v>
      </c>
      <c r="Z470" s="5" t="s">
        <v>10</v>
      </c>
      <c r="AA470" s="5">
        <v>1.9830000000000001</v>
      </c>
      <c r="AB470" s="5">
        <v>0.01</v>
      </c>
      <c r="AC470" s="5">
        <v>1.6439999999999999</v>
      </c>
      <c r="AD470" s="5">
        <v>8.5000000000000006E-2</v>
      </c>
      <c r="AE470" s="5">
        <v>3.7999999999999999E-2</v>
      </c>
      <c r="AF470" s="5">
        <v>0.92500000000000004</v>
      </c>
      <c r="AG470" s="5">
        <v>0.35299999999999998</v>
      </c>
      <c r="AH470" s="5" t="s">
        <v>10</v>
      </c>
      <c r="AI470" s="5">
        <v>8</v>
      </c>
      <c r="AJ470" s="5" t="s">
        <v>10</v>
      </c>
      <c r="AK470" s="5">
        <f t="shared" si="21"/>
        <v>56.82432432432433</v>
      </c>
      <c r="AL470" s="5">
        <f t="shared" si="22"/>
        <v>31.25</v>
      </c>
      <c r="AM470" s="5">
        <f t="shared" si="23"/>
        <v>11.925675675675677</v>
      </c>
    </row>
    <row r="471" spans="1:39" ht="15.75">
      <c r="A471" s="7" t="s">
        <v>70</v>
      </c>
      <c r="B471" s="7" t="s">
        <v>41</v>
      </c>
      <c r="C471" s="7">
        <v>92</v>
      </c>
      <c r="D471" s="7">
        <v>1427</v>
      </c>
      <c r="E471" s="5">
        <v>39.72</v>
      </c>
      <c r="F471" s="5" t="s">
        <v>10</v>
      </c>
      <c r="G471" s="5">
        <v>22.63</v>
      </c>
      <c r="H471" s="5">
        <v>0.16</v>
      </c>
      <c r="I471" s="5">
        <v>28.67</v>
      </c>
      <c r="J471" s="5">
        <v>0.66</v>
      </c>
      <c r="K471" s="5">
        <v>7.77</v>
      </c>
      <c r="L471" s="5">
        <v>4.32</v>
      </c>
      <c r="M471" s="4" t="s">
        <v>10</v>
      </c>
      <c r="N471" s="5">
        <v>103.93</v>
      </c>
      <c r="O471" s="5">
        <v>2.972</v>
      </c>
      <c r="P471" s="5" t="s">
        <v>10</v>
      </c>
      <c r="Q471" s="5">
        <v>1.996</v>
      </c>
      <c r="R471" s="5">
        <v>8.9999999999999993E-3</v>
      </c>
      <c r="S471" s="5">
        <v>1.794</v>
      </c>
      <c r="T471" s="5">
        <v>4.2000000000000003E-2</v>
      </c>
      <c r="U471" s="5">
        <v>0.86699999999999999</v>
      </c>
      <c r="V471" s="5">
        <v>0.34599999999999997</v>
      </c>
      <c r="W471" s="5" t="s">
        <v>10</v>
      </c>
      <c r="X471" s="5">
        <v>8.0259999999999998</v>
      </c>
      <c r="Y471" s="5">
        <v>2.9620000000000002</v>
      </c>
      <c r="Z471" s="5" t="s">
        <v>10</v>
      </c>
      <c r="AA471" s="5">
        <v>1.9890000000000001</v>
      </c>
      <c r="AB471" s="5">
        <v>8.9999999999999993E-3</v>
      </c>
      <c r="AC471" s="5">
        <v>1.712</v>
      </c>
      <c r="AD471" s="5">
        <v>7.6999999999999999E-2</v>
      </c>
      <c r="AE471" s="5">
        <v>4.2000000000000003E-2</v>
      </c>
      <c r="AF471" s="5">
        <v>0.86399999999999999</v>
      </c>
      <c r="AG471" s="5">
        <v>0.34499999999999997</v>
      </c>
      <c r="AH471" s="5" t="s">
        <v>10</v>
      </c>
      <c r="AI471" s="5">
        <v>8</v>
      </c>
      <c r="AJ471" s="5" t="s">
        <v>10</v>
      </c>
      <c r="AK471" s="5">
        <f t="shared" si="21"/>
        <v>59.196760040499498</v>
      </c>
      <c r="AL471" s="5">
        <f t="shared" si="22"/>
        <v>29.159635504556192</v>
      </c>
      <c r="AM471" s="5">
        <f t="shared" si="23"/>
        <v>11.64360445494431</v>
      </c>
    </row>
    <row r="472" spans="1:39" ht="15.75">
      <c r="A472" s="7" t="s">
        <v>70</v>
      </c>
      <c r="B472" s="7" t="s">
        <v>41</v>
      </c>
      <c r="C472" s="7">
        <v>92</v>
      </c>
      <c r="D472" s="7">
        <v>1428</v>
      </c>
      <c r="E472" s="5">
        <v>40.049999999999997</v>
      </c>
      <c r="F472" s="5" t="s">
        <v>10</v>
      </c>
      <c r="G472" s="5">
        <v>22.34</v>
      </c>
      <c r="H472" s="5" t="s">
        <v>10</v>
      </c>
      <c r="I472" s="5">
        <v>27.15</v>
      </c>
      <c r="J472" s="5">
        <v>0.59</v>
      </c>
      <c r="K472" s="5">
        <v>8.65</v>
      </c>
      <c r="L472" s="5">
        <v>4.76</v>
      </c>
      <c r="M472" s="4" t="s">
        <v>10</v>
      </c>
      <c r="N472" s="5">
        <v>103.54</v>
      </c>
      <c r="O472" s="5">
        <v>2.9889999999999999</v>
      </c>
      <c r="P472" s="5" t="s">
        <v>10</v>
      </c>
      <c r="Q472" s="5">
        <v>1.9650000000000001</v>
      </c>
      <c r="R472" s="5" t="s">
        <v>10</v>
      </c>
      <c r="S472" s="5">
        <v>1.6950000000000001</v>
      </c>
      <c r="T472" s="5">
        <v>3.6999999999999998E-2</v>
      </c>
      <c r="U472" s="5">
        <v>0.96199999999999997</v>
      </c>
      <c r="V472" s="5">
        <v>0.38100000000000001</v>
      </c>
      <c r="W472" s="5" t="s">
        <v>10</v>
      </c>
      <c r="X472" s="5">
        <v>8.0289999999999999</v>
      </c>
      <c r="Y472" s="5">
        <v>2.9780000000000002</v>
      </c>
      <c r="Z472" s="5" t="s">
        <v>10</v>
      </c>
      <c r="AA472" s="5">
        <v>1.958</v>
      </c>
      <c r="AB472" s="5" t="s">
        <v>10</v>
      </c>
      <c r="AC472" s="5">
        <v>1.603</v>
      </c>
      <c r="AD472" s="5">
        <v>8.5999999999999993E-2</v>
      </c>
      <c r="AE472" s="5">
        <v>3.6999999999999998E-2</v>
      </c>
      <c r="AF472" s="5">
        <v>0.95899999999999996</v>
      </c>
      <c r="AG472" s="5">
        <v>0.379</v>
      </c>
      <c r="AH472" s="5" t="s">
        <v>10</v>
      </c>
      <c r="AI472" s="5">
        <v>8</v>
      </c>
      <c r="AJ472" s="5" t="s">
        <v>10</v>
      </c>
      <c r="AK472" s="5">
        <f t="shared" si="21"/>
        <v>55.070517125587649</v>
      </c>
      <c r="AL472" s="5">
        <f t="shared" si="22"/>
        <v>32.202820685023511</v>
      </c>
      <c r="AM472" s="5">
        <f t="shared" si="23"/>
        <v>12.726662189388833</v>
      </c>
    </row>
    <row r="473" spans="1:39" ht="15.75">
      <c r="A473" s="7" t="s">
        <v>70</v>
      </c>
      <c r="B473" s="7" t="s">
        <v>41</v>
      </c>
      <c r="C473" s="7">
        <v>92</v>
      </c>
      <c r="D473" s="7">
        <v>1429</v>
      </c>
      <c r="E473" s="5">
        <v>39.47</v>
      </c>
      <c r="F473" s="5" t="s">
        <v>10</v>
      </c>
      <c r="G473" s="5">
        <v>22.49</v>
      </c>
      <c r="H473" s="5" t="s">
        <v>10</v>
      </c>
      <c r="I473" s="5">
        <v>26.46</v>
      </c>
      <c r="J473" s="5">
        <v>0.55000000000000004</v>
      </c>
      <c r="K473" s="5">
        <v>8.66</v>
      </c>
      <c r="L473" s="5">
        <v>4.68</v>
      </c>
      <c r="M473" s="4" t="s">
        <v>10</v>
      </c>
      <c r="N473" s="5">
        <v>102.31</v>
      </c>
      <c r="O473" s="5">
        <v>2.9750000000000001</v>
      </c>
      <c r="P473" s="5" t="s">
        <v>10</v>
      </c>
      <c r="Q473" s="5">
        <v>1.998</v>
      </c>
      <c r="R473" s="5" t="s">
        <v>10</v>
      </c>
      <c r="S473" s="5">
        <v>1.6679999999999999</v>
      </c>
      <c r="T473" s="5">
        <v>3.5000000000000003E-2</v>
      </c>
      <c r="U473" s="5">
        <v>0.97299999999999998</v>
      </c>
      <c r="V473" s="5">
        <v>0.378</v>
      </c>
      <c r="W473" s="5" t="s">
        <v>10</v>
      </c>
      <c r="X473" s="5">
        <v>8.0259999999999998</v>
      </c>
      <c r="Y473" s="5">
        <v>2.9649999999999999</v>
      </c>
      <c r="Z473" s="5" t="s">
        <v>10</v>
      </c>
      <c r="AA473" s="5">
        <v>1.9910000000000001</v>
      </c>
      <c r="AB473" s="5" t="s">
        <v>10</v>
      </c>
      <c r="AC473" s="5">
        <v>1.5840000000000001</v>
      </c>
      <c r="AD473" s="5">
        <v>7.9000000000000001E-2</v>
      </c>
      <c r="AE473" s="5">
        <v>3.5000000000000003E-2</v>
      </c>
      <c r="AF473" s="5">
        <v>0.97</v>
      </c>
      <c r="AG473" s="5">
        <v>0.377</v>
      </c>
      <c r="AH473" s="5" t="s">
        <v>10</v>
      </c>
      <c r="AI473" s="5">
        <v>8</v>
      </c>
      <c r="AJ473" s="5" t="s">
        <v>10</v>
      </c>
      <c r="AK473" s="5">
        <f t="shared" si="21"/>
        <v>54.585300067430879</v>
      </c>
      <c r="AL473" s="5">
        <f t="shared" si="22"/>
        <v>32.703978422117324</v>
      </c>
      <c r="AM473" s="5">
        <f t="shared" si="23"/>
        <v>12.710721510451805</v>
      </c>
    </row>
    <row r="474" spans="1:39" ht="15.75">
      <c r="A474" s="7" t="s">
        <v>70</v>
      </c>
      <c r="B474" s="7" t="s">
        <v>41</v>
      </c>
      <c r="C474" s="7">
        <v>92</v>
      </c>
      <c r="D474" s="7">
        <v>1430</v>
      </c>
      <c r="E474" s="5">
        <v>39.26</v>
      </c>
      <c r="F474" s="5" t="s">
        <v>10</v>
      </c>
      <c r="G474" s="5">
        <v>22.08</v>
      </c>
      <c r="H474" s="5" t="s">
        <v>10</v>
      </c>
      <c r="I474" s="5">
        <v>26.48</v>
      </c>
      <c r="J474" s="5">
        <v>0.56000000000000005</v>
      </c>
      <c r="K474" s="5">
        <v>8.75</v>
      </c>
      <c r="L474" s="5">
        <v>4.68</v>
      </c>
      <c r="M474" s="4" t="s">
        <v>10</v>
      </c>
      <c r="N474" s="5">
        <v>101.81</v>
      </c>
      <c r="O474" s="5">
        <v>2.9769999999999999</v>
      </c>
      <c r="P474" s="5" t="s">
        <v>10</v>
      </c>
      <c r="Q474" s="5">
        <v>1.974</v>
      </c>
      <c r="R474" s="5" t="s">
        <v>10</v>
      </c>
      <c r="S474" s="5">
        <v>1.679</v>
      </c>
      <c r="T474" s="5">
        <v>3.5999999999999997E-2</v>
      </c>
      <c r="U474" s="5">
        <v>0.98899999999999999</v>
      </c>
      <c r="V474" s="5">
        <v>0.38</v>
      </c>
      <c r="W474" s="5" t="s">
        <v>10</v>
      </c>
      <c r="X474" s="5">
        <v>8.0359999999999996</v>
      </c>
      <c r="Y474" s="5">
        <v>2.964</v>
      </c>
      <c r="Z474" s="5" t="s">
        <v>10</v>
      </c>
      <c r="AA474" s="5">
        <v>1.9650000000000001</v>
      </c>
      <c r="AB474" s="5" t="s">
        <v>10</v>
      </c>
      <c r="AC474" s="5">
        <v>1.5649999999999999</v>
      </c>
      <c r="AD474" s="5">
        <v>0.107</v>
      </c>
      <c r="AE474" s="5">
        <v>3.5999999999999997E-2</v>
      </c>
      <c r="AF474" s="5">
        <v>0.98499999999999999</v>
      </c>
      <c r="AG474" s="5">
        <v>0.379</v>
      </c>
      <c r="AH474" s="5" t="s">
        <v>10</v>
      </c>
      <c r="AI474" s="5">
        <v>8</v>
      </c>
      <c r="AJ474" s="5" t="s">
        <v>10</v>
      </c>
      <c r="AK474" s="5">
        <f t="shared" si="21"/>
        <v>53.996627318718382</v>
      </c>
      <c r="AL474" s="5">
        <f t="shared" si="22"/>
        <v>33.22091062394604</v>
      </c>
      <c r="AM474" s="5">
        <f t="shared" si="23"/>
        <v>12.782462057335579</v>
      </c>
    </row>
    <row r="475" spans="1:39" ht="15.75">
      <c r="A475" s="7" t="s">
        <v>70</v>
      </c>
      <c r="B475" s="7" t="s">
        <v>41</v>
      </c>
      <c r="C475" s="7">
        <v>92</v>
      </c>
      <c r="D475" s="7">
        <v>1431</v>
      </c>
      <c r="E475" s="5">
        <v>39.72</v>
      </c>
      <c r="F475" s="5" t="s">
        <v>10</v>
      </c>
      <c r="G475" s="5">
        <v>22.23</v>
      </c>
      <c r="H475" s="5" t="s">
        <v>10</v>
      </c>
      <c r="I475" s="5">
        <v>26.6</v>
      </c>
      <c r="J475" s="5">
        <v>0.55000000000000004</v>
      </c>
      <c r="K475" s="5">
        <v>8.7799999999999994</v>
      </c>
      <c r="L475" s="5">
        <v>4.3899999999999997</v>
      </c>
      <c r="M475" s="4" t="s">
        <v>10</v>
      </c>
      <c r="N475" s="5">
        <v>102.27</v>
      </c>
      <c r="O475" s="5">
        <v>2.9929999999999999</v>
      </c>
      <c r="P475" s="5" t="s">
        <v>10</v>
      </c>
      <c r="Q475" s="5">
        <v>1.974</v>
      </c>
      <c r="R475" s="5" t="s">
        <v>10</v>
      </c>
      <c r="S475" s="5">
        <v>1.6759999999999999</v>
      </c>
      <c r="T475" s="5">
        <v>3.5000000000000003E-2</v>
      </c>
      <c r="U475" s="5">
        <v>0.98599999999999999</v>
      </c>
      <c r="V475" s="5">
        <v>0.35399999999999998</v>
      </c>
      <c r="W475" s="5" t="s">
        <v>10</v>
      </c>
      <c r="X475" s="5">
        <v>8.02</v>
      </c>
      <c r="Y475" s="5">
        <v>2.9860000000000002</v>
      </c>
      <c r="Z475" s="5" t="s">
        <v>10</v>
      </c>
      <c r="AA475" s="5">
        <v>1.9690000000000001</v>
      </c>
      <c r="AB475" s="5" t="s">
        <v>10</v>
      </c>
      <c r="AC475" s="5">
        <v>1.613</v>
      </c>
      <c r="AD475" s="5">
        <v>5.8999999999999997E-2</v>
      </c>
      <c r="AE475" s="5">
        <v>3.5000000000000003E-2</v>
      </c>
      <c r="AF475" s="5">
        <v>0.98399999999999999</v>
      </c>
      <c r="AG475" s="5">
        <v>0.35399999999999998</v>
      </c>
      <c r="AH475" s="5" t="s">
        <v>10</v>
      </c>
      <c r="AI475" s="5">
        <v>8</v>
      </c>
      <c r="AJ475" s="5" t="s">
        <v>10</v>
      </c>
      <c r="AK475" s="5">
        <f t="shared" si="21"/>
        <v>55.190890823844605</v>
      </c>
      <c r="AL475" s="5">
        <f t="shared" si="22"/>
        <v>32.953784326858674</v>
      </c>
      <c r="AM475" s="5">
        <f t="shared" si="23"/>
        <v>11.855324849296721</v>
      </c>
    </row>
    <row r="476" spans="1:39" ht="15.75">
      <c r="A476" s="7" t="s">
        <v>70</v>
      </c>
      <c r="B476" s="7" t="s">
        <v>41</v>
      </c>
      <c r="C476" s="7">
        <v>92</v>
      </c>
      <c r="D476" s="7">
        <v>1432</v>
      </c>
      <c r="E476" s="5">
        <v>39</v>
      </c>
      <c r="F476" s="5" t="s">
        <v>10</v>
      </c>
      <c r="G476" s="5">
        <v>21.92</v>
      </c>
      <c r="H476" s="5" t="s">
        <v>10</v>
      </c>
      <c r="I476" s="5">
        <v>26.74</v>
      </c>
      <c r="J476" s="5">
        <v>0.62</v>
      </c>
      <c r="K476" s="5">
        <v>8.74</v>
      </c>
      <c r="L476" s="5">
        <v>4.37</v>
      </c>
      <c r="M476" s="4" t="s">
        <v>10</v>
      </c>
      <c r="N476" s="5">
        <v>101.39</v>
      </c>
      <c r="O476" s="5">
        <v>2.9740000000000002</v>
      </c>
      <c r="P476" s="5" t="s">
        <v>10</v>
      </c>
      <c r="Q476" s="5">
        <v>1.97</v>
      </c>
      <c r="R476" s="5" t="s">
        <v>10</v>
      </c>
      <c r="S476" s="5">
        <v>1.7050000000000001</v>
      </c>
      <c r="T476" s="5">
        <v>0.04</v>
      </c>
      <c r="U476" s="5">
        <v>0.99399999999999999</v>
      </c>
      <c r="V476" s="5">
        <v>0.35699999999999998</v>
      </c>
      <c r="W476" s="5" t="s">
        <v>10</v>
      </c>
      <c r="X476" s="5">
        <v>8.0410000000000004</v>
      </c>
      <c r="Y476" s="5">
        <v>2.9590000000000001</v>
      </c>
      <c r="Z476" s="5" t="s">
        <v>10</v>
      </c>
      <c r="AA476" s="5">
        <v>1.96</v>
      </c>
      <c r="AB476" s="5" t="s">
        <v>10</v>
      </c>
      <c r="AC476" s="5">
        <v>1.575</v>
      </c>
      <c r="AD476" s="5">
        <v>0.121</v>
      </c>
      <c r="AE476" s="5">
        <v>0.04</v>
      </c>
      <c r="AF476" s="5">
        <v>0.98899999999999999</v>
      </c>
      <c r="AG476" s="5">
        <v>0.35499999999999998</v>
      </c>
      <c r="AH476" s="5" t="s">
        <v>10</v>
      </c>
      <c r="AI476" s="5">
        <v>8</v>
      </c>
      <c r="AJ476" s="5" t="s">
        <v>10</v>
      </c>
      <c r="AK476" s="5">
        <f t="shared" si="21"/>
        <v>54.579249746535986</v>
      </c>
      <c r="AL476" s="5">
        <f t="shared" si="22"/>
        <v>33.423453869550521</v>
      </c>
      <c r="AM476" s="5">
        <f t="shared" si="23"/>
        <v>11.997296383913493</v>
      </c>
    </row>
    <row r="477" spans="1:39" ht="15.75">
      <c r="A477" s="7" t="s">
        <v>70</v>
      </c>
      <c r="B477" s="7" t="s">
        <v>41</v>
      </c>
      <c r="C477" s="7">
        <v>92</v>
      </c>
      <c r="D477" s="7">
        <v>1433</v>
      </c>
      <c r="E477" s="5">
        <v>38.47</v>
      </c>
      <c r="F477" s="5" t="s">
        <v>10</v>
      </c>
      <c r="G477" s="5">
        <v>21.77</v>
      </c>
      <c r="H477" s="5" t="s">
        <v>10</v>
      </c>
      <c r="I477" s="5">
        <v>26.81</v>
      </c>
      <c r="J477" s="5">
        <v>0.6</v>
      </c>
      <c r="K477" s="5">
        <v>8.2200000000000006</v>
      </c>
      <c r="L477" s="5">
        <v>4.7300000000000004</v>
      </c>
      <c r="M477" s="4" t="s">
        <v>10</v>
      </c>
      <c r="N477" s="5">
        <v>100.6</v>
      </c>
      <c r="O477" s="5">
        <v>2.9649999999999999</v>
      </c>
      <c r="P477" s="5" t="s">
        <v>10</v>
      </c>
      <c r="Q477" s="5">
        <v>1.978</v>
      </c>
      <c r="R477" s="5" t="s">
        <v>10</v>
      </c>
      <c r="S477" s="5">
        <v>1.728</v>
      </c>
      <c r="T477" s="5">
        <v>3.9E-2</v>
      </c>
      <c r="U477" s="5">
        <v>0.94499999999999995</v>
      </c>
      <c r="V477" s="5">
        <v>0.39100000000000001</v>
      </c>
      <c r="W477" s="5" t="s">
        <v>10</v>
      </c>
      <c r="X477" s="5">
        <v>8.0459999999999994</v>
      </c>
      <c r="Y477" s="5">
        <v>2.948</v>
      </c>
      <c r="Z477" s="5" t="s">
        <v>10</v>
      </c>
      <c r="AA477" s="5">
        <v>1.966</v>
      </c>
      <c r="AB477" s="5" t="s">
        <v>10</v>
      </c>
      <c r="AC477" s="5">
        <v>1.5820000000000001</v>
      </c>
      <c r="AD477" s="5">
        <v>0.13700000000000001</v>
      </c>
      <c r="AE477" s="5">
        <v>3.9E-2</v>
      </c>
      <c r="AF477" s="5">
        <v>0.93899999999999995</v>
      </c>
      <c r="AG477" s="5">
        <v>0.38800000000000001</v>
      </c>
      <c r="AH477" s="5" t="s">
        <v>10</v>
      </c>
      <c r="AI477" s="5">
        <v>8</v>
      </c>
      <c r="AJ477" s="5" t="s">
        <v>10</v>
      </c>
      <c r="AK477" s="5">
        <f t="shared" si="21"/>
        <v>54.98643147896879</v>
      </c>
      <c r="AL477" s="5">
        <f t="shared" si="22"/>
        <v>31.852103120759836</v>
      </c>
      <c r="AM477" s="5">
        <f t="shared" si="23"/>
        <v>13.161465400271368</v>
      </c>
    </row>
    <row r="478" spans="1:39" ht="15.75">
      <c r="A478" s="7" t="s">
        <v>70</v>
      </c>
      <c r="B478" s="7" t="s">
        <v>41</v>
      </c>
      <c r="C478" s="7">
        <v>92</v>
      </c>
      <c r="D478" s="7">
        <v>1434</v>
      </c>
      <c r="E478" s="5">
        <v>38.35</v>
      </c>
      <c r="F478" s="5" t="s">
        <v>10</v>
      </c>
      <c r="G478" s="5">
        <v>21.58</v>
      </c>
      <c r="H478" s="5" t="s">
        <v>10</v>
      </c>
      <c r="I478" s="5">
        <v>26.74</v>
      </c>
      <c r="J478" s="5">
        <v>0.68</v>
      </c>
      <c r="K478" s="5">
        <v>8.1</v>
      </c>
      <c r="L478" s="5">
        <v>4.42</v>
      </c>
      <c r="M478" s="4" t="s">
        <v>10</v>
      </c>
      <c r="N478" s="5">
        <v>99.87</v>
      </c>
      <c r="O478" s="5">
        <v>2.9769999999999999</v>
      </c>
      <c r="P478" s="5" t="s">
        <v>10</v>
      </c>
      <c r="Q478" s="5">
        <v>1.974</v>
      </c>
      <c r="R478" s="5" t="s">
        <v>10</v>
      </c>
      <c r="S478" s="5">
        <v>1.736</v>
      </c>
      <c r="T478" s="5">
        <v>4.4999999999999998E-2</v>
      </c>
      <c r="U478" s="5">
        <v>0.93700000000000006</v>
      </c>
      <c r="V478" s="5">
        <v>0.36799999999999999</v>
      </c>
      <c r="W478" s="5" t="s">
        <v>10</v>
      </c>
      <c r="X478" s="5">
        <v>8.0359999999999996</v>
      </c>
      <c r="Y478" s="5">
        <v>2.9630000000000001</v>
      </c>
      <c r="Z478" s="5" t="s">
        <v>10</v>
      </c>
      <c r="AA478" s="5">
        <v>1.9650000000000001</v>
      </c>
      <c r="AB478" s="5" t="s">
        <v>10</v>
      </c>
      <c r="AC478" s="5">
        <v>1.62</v>
      </c>
      <c r="AD478" s="5">
        <v>0.108</v>
      </c>
      <c r="AE478" s="5">
        <v>4.4999999999999998E-2</v>
      </c>
      <c r="AF478" s="5">
        <v>0.93300000000000005</v>
      </c>
      <c r="AG478" s="5">
        <v>0.36599999999999999</v>
      </c>
      <c r="AH478" s="5" t="s">
        <v>10</v>
      </c>
      <c r="AI478" s="5">
        <v>8</v>
      </c>
      <c r="AJ478" s="5" t="s">
        <v>10</v>
      </c>
      <c r="AK478" s="5">
        <f t="shared" si="21"/>
        <v>56.174089068825914</v>
      </c>
      <c r="AL478" s="5">
        <f t="shared" si="22"/>
        <v>31.477732793522268</v>
      </c>
      <c r="AM478" s="5">
        <f t="shared" si="23"/>
        <v>12.348178137651814</v>
      </c>
    </row>
    <row r="479" spans="1:39" ht="15.75">
      <c r="A479" s="7" t="s">
        <v>70</v>
      </c>
      <c r="B479" s="7" t="s">
        <v>41</v>
      </c>
      <c r="C479" s="7">
        <v>92</v>
      </c>
      <c r="D479" s="7">
        <v>1436</v>
      </c>
      <c r="E479" s="5">
        <v>38.94</v>
      </c>
      <c r="F479" s="5" t="s">
        <v>10</v>
      </c>
      <c r="G479" s="5">
        <v>22.06</v>
      </c>
      <c r="H479" s="5" t="s">
        <v>10</v>
      </c>
      <c r="I479" s="5">
        <v>27.6</v>
      </c>
      <c r="J479" s="5">
        <v>0.57999999999999996</v>
      </c>
      <c r="K479" s="5">
        <v>8.14</v>
      </c>
      <c r="L479" s="5">
        <v>4.0599999999999996</v>
      </c>
      <c r="M479" s="4" t="s">
        <v>10</v>
      </c>
      <c r="N479" s="5">
        <v>101.38</v>
      </c>
      <c r="O479" s="5">
        <v>2.9780000000000002</v>
      </c>
      <c r="P479" s="5" t="s">
        <v>10</v>
      </c>
      <c r="Q479" s="5">
        <v>1.988</v>
      </c>
      <c r="R479" s="5" t="s">
        <v>10</v>
      </c>
      <c r="S479" s="5">
        <v>1.7649999999999999</v>
      </c>
      <c r="T479" s="5">
        <v>3.7999999999999999E-2</v>
      </c>
      <c r="U479" s="5">
        <v>0.92800000000000005</v>
      </c>
      <c r="V479" s="5">
        <v>0.33300000000000002</v>
      </c>
      <c r="W479" s="5" t="s">
        <v>10</v>
      </c>
      <c r="X479" s="5">
        <v>8.0280000000000005</v>
      </c>
      <c r="Y479" s="5">
        <v>2.9670000000000001</v>
      </c>
      <c r="Z479" s="5" t="s">
        <v>10</v>
      </c>
      <c r="AA479" s="5">
        <v>1.9810000000000001</v>
      </c>
      <c r="AB479" s="5" t="s">
        <v>10</v>
      </c>
      <c r="AC479" s="5">
        <v>1.673</v>
      </c>
      <c r="AD479" s="5">
        <v>8.5000000000000006E-2</v>
      </c>
      <c r="AE479" s="5">
        <v>3.6999999999999998E-2</v>
      </c>
      <c r="AF479" s="5">
        <v>0.92500000000000004</v>
      </c>
      <c r="AG479" s="5">
        <v>0.33100000000000002</v>
      </c>
      <c r="AH479" s="5" t="s">
        <v>10</v>
      </c>
      <c r="AI479" s="5">
        <v>8</v>
      </c>
      <c r="AJ479" s="5" t="s">
        <v>10</v>
      </c>
      <c r="AK479" s="5">
        <f t="shared" si="21"/>
        <v>57.653405259608903</v>
      </c>
      <c r="AL479" s="5">
        <f t="shared" si="22"/>
        <v>31.186783546864465</v>
      </c>
      <c r="AM479" s="5">
        <f t="shared" si="23"/>
        <v>11.159811193526636</v>
      </c>
    </row>
    <row r="480" spans="1:39" ht="15.75">
      <c r="A480" s="7" t="s">
        <v>70</v>
      </c>
      <c r="B480" s="7" t="s">
        <v>41</v>
      </c>
      <c r="C480" s="7">
        <v>92</v>
      </c>
      <c r="D480" s="7">
        <v>1440</v>
      </c>
      <c r="E480" s="5">
        <v>39.17</v>
      </c>
      <c r="F480" s="5" t="s">
        <v>10</v>
      </c>
      <c r="G480" s="5">
        <v>22.41</v>
      </c>
      <c r="H480" s="5" t="s">
        <v>10</v>
      </c>
      <c r="I480" s="5">
        <v>27.15</v>
      </c>
      <c r="J480" s="5">
        <v>0.57999999999999996</v>
      </c>
      <c r="K480" s="5">
        <v>8.27</v>
      </c>
      <c r="L480" s="5">
        <v>4.84</v>
      </c>
      <c r="M480" s="4" t="s">
        <v>10</v>
      </c>
      <c r="N480" s="5">
        <v>102.42</v>
      </c>
      <c r="O480" s="5">
        <v>2.9620000000000002</v>
      </c>
      <c r="P480" s="5" t="s">
        <v>10</v>
      </c>
      <c r="Q480" s="5">
        <v>1.9970000000000001</v>
      </c>
      <c r="R480" s="5" t="s">
        <v>10</v>
      </c>
      <c r="S480" s="5">
        <v>1.7170000000000001</v>
      </c>
      <c r="T480" s="5">
        <v>3.6999999999999998E-2</v>
      </c>
      <c r="U480" s="5">
        <v>0.93200000000000005</v>
      </c>
      <c r="V480" s="5">
        <v>0.39200000000000002</v>
      </c>
      <c r="W480" s="5" t="s">
        <v>10</v>
      </c>
      <c r="X480" s="5">
        <v>8.0389999999999997</v>
      </c>
      <c r="Y480" s="5">
        <v>2.948</v>
      </c>
      <c r="Z480" s="5" t="s">
        <v>10</v>
      </c>
      <c r="AA480" s="5">
        <v>1.988</v>
      </c>
      <c r="AB480" s="5" t="s">
        <v>10</v>
      </c>
      <c r="AC480" s="5">
        <v>1.593</v>
      </c>
      <c r="AD480" s="5">
        <v>0.11600000000000001</v>
      </c>
      <c r="AE480" s="5">
        <v>3.6999999999999998E-2</v>
      </c>
      <c r="AF480" s="5">
        <v>0.92800000000000005</v>
      </c>
      <c r="AG480" s="5">
        <v>0.39</v>
      </c>
      <c r="AH480" s="5" t="s">
        <v>10</v>
      </c>
      <c r="AI480" s="5">
        <v>8</v>
      </c>
      <c r="AJ480" s="5" t="s">
        <v>10</v>
      </c>
      <c r="AK480" s="5">
        <f t="shared" si="21"/>
        <v>55.291723202170964</v>
      </c>
      <c r="AL480" s="5">
        <f t="shared" si="22"/>
        <v>31.478968792401631</v>
      </c>
      <c r="AM480" s="5">
        <f t="shared" si="23"/>
        <v>13.229308005427413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N37"/>
  <sheetViews>
    <sheetView workbookViewId="0">
      <selection activeCell="E26" sqref="E26"/>
    </sheetView>
  </sheetViews>
  <sheetFormatPr defaultRowHeight="15"/>
  <cols>
    <col min="1" max="1" width="13.7109375" bestFit="1" customWidth="1"/>
    <col min="2" max="2" width="27.140625" bestFit="1" customWidth="1"/>
  </cols>
  <sheetData>
    <row r="1" spans="1:40" ht="15.75">
      <c r="A1" s="2" t="s">
        <v>4</v>
      </c>
      <c r="B1" s="2" t="s">
        <v>36</v>
      </c>
      <c r="C1" s="2" t="s">
        <v>5</v>
      </c>
      <c r="D1" s="2" t="s">
        <v>78</v>
      </c>
      <c r="E1" s="2" t="s">
        <v>7</v>
      </c>
      <c r="F1" s="2" t="s">
        <v>20</v>
      </c>
      <c r="G1" s="2" t="s">
        <v>44</v>
      </c>
      <c r="H1" s="2" t="s">
        <v>27</v>
      </c>
      <c r="I1" s="2" t="s">
        <v>45</v>
      </c>
      <c r="J1" s="2" t="s">
        <v>8</v>
      </c>
      <c r="K1" s="2" t="s">
        <v>71</v>
      </c>
      <c r="L1" s="2" t="s">
        <v>46</v>
      </c>
      <c r="M1" s="2" t="s">
        <v>11</v>
      </c>
      <c r="N1" s="11" t="s">
        <v>47</v>
      </c>
      <c r="O1" s="2" t="s">
        <v>51</v>
      </c>
      <c r="P1" s="2" t="s">
        <v>9</v>
      </c>
      <c r="Q1" s="2" t="s">
        <v>21</v>
      </c>
      <c r="R1" s="2" t="s">
        <v>52</v>
      </c>
      <c r="S1" s="2" t="s">
        <v>28</v>
      </c>
      <c r="T1" s="2" t="s">
        <v>53</v>
      </c>
      <c r="U1" s="2" t="s">
        <v>12</v>
      </c>
      <c r="V1" s="2" t="s">
        <v>72</v>
      </c>
      <c r="W1" s="2" t="s">
        <v>54</v>
      </c>
      <c r="X1" s="2" t="s">
        <v>13</v>
      </c>
      <c r="Y1" s="2" t="s">
        <v>55</v>
      </c>
      <c r="Z1" s="2" t="s">
        <v>59</v>
      </c>
      <c r="AA1" s="2" t="s">
        <v>9</v>
      </c>
      <c r="AB1" s="2" t="s">
        <v>21</v>
      </c>
      <c r="AC1" s="2" t="s">
        <v>52</v>
      </c>
      <c r="AD1" s="2" t="s">
        <v>28</v>
      </c>
      <c r="AE1" s="2" t="s">
        <v>53</v>
      </c>
      <c r="AF1" s="2" t="s">
        <v>12</v>
      </c>
      <c r="AG1" s="2" t="s">
        <v>17</v>
      </c>
      <c r="AH1" s="2" t="s">
        <v>72</v>
      </c>
      <c r="AI1" s="2" t="s">
        <v>54</v>
      </c>
      <c r="AJ1" s="2" t="s">
        <v>13</v>
      </c>
      <c r="AK1" s="2" t="s">
        <v>55</v>
      </c>
      <c r="AL1" s="2" t="s">
        <v>59</v>
      </c>
      <c r="AM1" s="2" t="s">
        <v>9</v>
      </c>
      <c r="AN1" s="2" t="s">
        <v>18</v>
      </c>
    </row>
    <row r="2" spans="1:40" ht="15.75">
      <c r="A2" s="2" t="s">
        <v>26</v>
      </c>
      <c r="B2" s="2" t="s">
        <v>42</v>
      </c>
      <c r="C2" s="2">
        <v>351</v>
      </c>
      <c r="D2" s="3" t="s">
        <v>79</v>
      </c>
      <c r="E2" s="3">
        <v>5904</v>
      </c>
      <c r="F2" s="4" t="s">
        <v>10</v>
      </c>
      <c r="G2" s="4">
        <v>48.07</v>
      </c>
      <c r="H2" s="4" t="s">
        <v>10</v>
      </c>
      <c r="I2" s="5" t="s">
        <v>10</v>
      </c>
      <c r="J2" s="4">
        <v>46.77</v>
      </c>
      <c r="K2" s="4" t="s">
        <v>10</v>
      </c>
      <c r="L2" s="4" t="s">
        <v>10</v>
      </c>
      <c r="M2" s="4" t="s">
        <v>10</v>
      </c>
      <c r="N2" s="4" t="s">
        <v>10</v>
      </c>
      <c r="O2" s="5" t="s">
        <v>10</v>
      </c>
      <c r="P2" s="4">
        <v>94.84</v>
      </c>
      <c r="Q2" s="4" t="s">
        <v>10</v>
      </c>
      <c r="R2" s="4">
        <v>0.97399999999999998</v>
      </c>
      <c r="S2" s="6" t="s">
        <v>10</v>
      </c>
      <c r="T2" s="5" t="s">
        <v>10</v>
      </c>
      <c r="U2" s="6">
        <v>1.0529999999999999</v>
      </c>
      <c r="V2" s="6" t="s">
        <v>10</v>
      </c>
      <c r="W2" s="6" t="s">
        <v>10</v>
      </c>
      <c r="X2" s="6" t="s">
        <v>10</v>
      </c>
      <c r="Y2" s="6" t="s">
        <v>10</v>
      </c>
      <c r="Z2" s="5" t="s">
        <v>10</v>
      </c>
      <c r="AA2" s="6">
        <v>2.0259999999999998</v>
      </c>
      <c r="AB2" s="6" t="s">
        <v>10</v>
      </c>
      <c r="AC2" s="6">
        <v>0.96099999999999997</v>
      </c>
      <c r="AD2" s="6" t="s">
        <v>10</v>
      </c>
      <c r="AE2" s="5" t="s">
        <v>10</v>
      </c>
      <c r="AF2" s="6">
        <v>0.96099999999999997</v>
      </c>
      <c r="AG2" s="6">
        <v>7.8E-2</v>
      </c>
      <c r="AH2" s="6" t="s">
        <v>10</v>
      </c>
      <c r="AI2" s="6" t="s">
        <v>10</v>
      </c>
      <c r="AJ2" s="6" t="s">
        <v>10</v>
      </c>
      <c r="AK2" s="6" t="s">
        <v>10</v>
      </c>
      <c r="AL2" s="5" t="s">
        <v>10</v>
      </c>
      <c r="AM2" s="6">
        <v>2</v>
      </c>
      <c r="AN2" s="2" t="s">
        <v>10</v>
      </c>
    </row>
    <row r="3" spans="1:40" ht="15.75">
      <c r="A3" s="2" t="s">
        <v>26</v>
      </c>
      <c r="B3" s="2" t="s">
        <v>42</v>
      </c>
      <c r="C3" s="2">
        <v>352</v>
      </c>
      <c r="D3" s="3" t="s">
        <v>79</v>
      </c>
      <c r="E3" s="3">
        <v>5933</v>
      </c>
      <c r="F3" s="4">
        <v>0.26</v>
      </c>
      <c r="G3" s="4">
        <v>40.799999999999997</v>
      </c>
      <c r="H3" s="4" t="s">
        <v>10</v>
      </c>
      <c r="I3" s="5" t="s">
        <v>10</v>
      </c>
      <c r="J3" s="4">
        <v>54.41</v>
      </c>
      <c r="K3" s="4" t="s">
        <v>10</v>
      </c>
      <c r="L3" s="4" t="s">
        <v>10</v>
      </c>
      <c r="M3" s="4">
        <v>0.32</v>
      </c>
      <c r="N3" s="4" t="s">
        <v>10</v>
      </c>
      <c r="O3" s="5" t="s">
        <v>10</v>
      </c>
      <c r="P3" s="4">
        <v>95.79</v>
      </c>
      <c r="Q3" s="4">
        <v>7.0000000000000001E-3</v>
      </c>
      <c r="R3" s="4">
        <v>0.85499999999999998</v>
      </c>
      <c r="S3" s="6" t="s">
        <v>10</v>
      </c>
      <c r="T3" s="5" t="s">
        <v>10</v>
      </c>
      <c r="U3" s="6">
        <v>1.2669999999999999</v>
      </c>
      <c r="V3" s="6" t="s">
        <v>10</v>
      </c>
      <c r="W3" s="6" t="s">
        <v>10</v>
      </c>
      <c r="X3" s="6">
        <v>0.01</v>
      </c>
      <c r="Y3" s="6" t="s">
        <v>10</v>
      </c>
      <c r="Z3" s="5" t="s">
        <v>10</v>
      </c>
      <c r="AA3" s="6">
        <v>2.1379999999999999</v>
      </c>
      <c r="AB3" s="6">
        <v>7.0000000000000001E-3</v>
      </c>
      <c r="AC3" s="6">
        <v>0.79900000000000004</v>
      </c>
      <c r="AD3" s="6" t="s">
        <v>10</v>
      </c>
      <c r="AE3" s="5" t="s">
        <v>10</v>
      </c>
      <c r="AF3" s="6">
        <v>0.79700000000000004</v>
      </c>
      <c r="AG3" s="6">
        <v>0.38800000000000001</v>
      </c>
      <c r="AH3" s="6" t="s">
        <v>10</v>
      </c>
      <c r="AI3" s="6" t="s">
        <v>10</v>
      </c>
      <c r="AJ3" s="6">
        <v>8.9999999999999993E-3</v>
      </c>
      <c r="AK3" s="6" t="s">
        <v>10</v>
      </c>
      <c r="AL3" s="5" t="s">
        <v>10</v>
      </c>
      <c r="AM3" s="6">
        <v>2</v>
      </c>
      <c r="AN3" s="6" t="s">
        <v>10</v>
      </c>
    </row>
    <row r="4" spans="1:40" ht="15.75">
      <c r="A4" s="2" t="s">
        <v>25</v>
      </c>
      <c r="B4" s="2" t="s">
        <v>39</v>
      </c>
      <c r="C4" s="2">
        <v>345</v>
      </c>
      <c r="D4" s="3" t="s">
        <v>79</v>
      </c>
      <c r="E4" s="3">
        <v>5788</v>
      </c>
      <c r="F4" s="4" t="s">
        <v>10</v>
      </c>
      <c r="G4" s="4">
        <v>42.32</v>
      </c>
      <c r="H4" s="4">
        <v>0.15</v>
      </c>
      <c r="I4" s="5" t="s">
        <v>10</v>
      </c>
      <c r="J4" s="4">
        <v>51.55</v>
      </c>
      <c r="K4" s="4" t="s">
        <v>10</v>
      </c>
      <c r="L4" s="4">
        <v>0.45</v>
      </c>
      <c r="M4" s="4" t="s">
        <v>10</v>
      </c>
      <c r="N4" s="4">
        <v>0.05</v>
      </c>
      <c r="O4" s="5" t="s">
        <v>10</v>
      </c>
      <c r="P4" s="4">
        <v>94.52</v>
      </c>
      <c r="Q4" s="4" t="s">
        <v>10</v>
      </c>
      <c r="R4" s="4">
        <v>0.88600000000000001</v>
      </c>
      <c r="S4" s="6">
        <v>5.0000000000000001E-3</v>
      </c>
      <c r="T4" s="5" t="s">
        <v>10</v>
      </c>
      <c r="U4" s="6">
        <v>1.2</v>
      </c>
      <c r="V4" s="6" t="s">
        <v>10</v>
      </c>
      <c r="W4" s="6">
        <v>1.9E-2</v>
      </c>
      <c r="X4" s="6" t="s">
        <v>10</v>
      </c>
      <c r="Y4" s="6">
        <v>3.0000000000000001E-3</v>
      </c>
      <c r="Z4" s="5" t="s">
        <v>10</v>
      </c>
      <c r="AA4" s="6">
        <v>2.113</v>
      </c>
      <c r="AB4" s="6" t="s">
        <v>10</v>
      </c>
      <c r="AC4" s="6">
        <v>0.83899999999999997</v>
      </c>
      <c r="AD4" s="6">
        <v>5.0000000000000001E-3</v>
      </c>
      <c r="AE4" s="5" t="s">
        <v>10</v>
      </c>
      <c r="AF4" s="6">
        <v>0.81599999999999995</v>
      </c>
      <c r="AG4" s="6">
        <v>0.32</v>
      </c>
      <c r="AH4" s="6" t="s">
        <v>10</v>
      </c>
      <c r="AI4" s="6">
        <v>1.7999999999999999E-2</v>
      </c>
      <c r="AJ4" s="6" t="s">
        <v>10</v>
      </c>
      <c r="AK4" s="6">
        <v>3.0000000000000001E-3</v>
      </c>
      <c r="AL4" s="5" t="s">
        <v>10</v>
      </c>
      <c r="AM4" s="6">
        <v>2</v>
      </c>
      <c r="AN4" s="6" t="s">
        <v>10</v>
      </c>
    </row>
    <row r="5" spans="1:40" ht="15.75">
      <c r="A5" s="2" t="s">
        <v>25</v>
      </c>
      <c r="B5" s="2" t="s">
        <v>39</v>
      </c>
      <c r="C5" s="2">
        <v>346</v>
      </c>
      <c r="D5" s="3" t="s">
        <v>79</v>
      </c>
      <c r="E5" s="3">
        <v>5809</v>
      </c>
      <c r="F5" s="4">
        <v>0.37</v>
      </c>
      <c r="G5" s="4">
        <v>47.85</v>
      </c>
      <c r="H5" s="4" t="s">
        <v>10</v>
      </c>
      <c r="I5" s="5" t="s">
        <v>10</v>
      </c>
      <c r="J5" s="4">
        <v>47.7</v>
      </c>
      <c r="K5" s="4">
        <v>0.86</v>
      </c>
      <c r="L5" s="4" t="s">
        <v>10</v>
      </c>
      <c r="M5" s="4">
        <v>0.6</v>
      </c>
      <c r="N5" s="4" t="s">
        <v>10</v>
      </c>
      <c r="O5" s="5" t="s">
        <v>10</v>
      </c>
      <c r="P5" s="4">
        <v>97.38</v>
      </c>
      <c r="Q5" s="4">
        <v>0.01</v>
      </c>
      <c r="R5" s="4">
        <v>0.94699999999999995</v>
      </c>
      <c r="S5" s="6" t="s">
        <v>10</v>
      </c>
      <c r="T5" s="5" t="s">
        <v>10</v>
      </c>
      <c r="U5" s="6">
        <v>1.05</v>
      </c>
      <c r="V5" s="6">
        <v>1.9E-2</v>
      </c>
      <c r="W5" s="6" t="s">
        <v>10</v>
      </c>
      <c r="X5" s="6">
        <v>1.7000000000000001E-2</v>
      </c>
      <c r="Y5" s="6" t="s">
        <v>10</v>
      </c>
      <c r="Z5" s="5" t="s">
        <v>10</v>
      </c>
      <c r="AA5" s="6">
        <v>2.0430000000000001</v>
      </c>
      <c r="AB5" s="6">
        <v>0.01</v>
      </c>
      <c r="AC5" s="6">
        <v>0.92700000000000005</v>
      </c>
      <c r="AD5" s="6" t="s">
        <v>10</v>
      </c>
      <c r="AE5" s="5" t="s">
        <v>10</v>
      </c>
      <c r="AF5" s="6">
        <v>0.90200000000000002</v>
      </c>
      <c r="AG5" s="6">
        <v>0.126</v>
      </c>
      <c r="AH5" s="6">
        <v>1.9E-2</v>
      </c>
      <c r="AI5" s="6" t="s">
        <v>10</v>
      </c>
      <c r="AJ5" s="6">
        <v>1.7000000000000001E-2</v>
      </c>
      <c r="AK5" s="6" t="s">
        <v>10</v>
      </c>
      <c r="AL5" s="5" t="s">
        <v>10</v>
      </c>
      <c r="AM5" s="6">
        <v>2</v>
      </c>
      <c r="AN5" s="6" t="s">
        <v>10</v>
      </c>
    </row>
    <row r="6" spans="1:40" ht="15.75">
      <c r="A6" s="2" t="s">
        <v>25</v>
      </c>
      <c r="B6" s="2" t="s">
        <v>39</v>
      </c>
      <c r="C6" s="2">
        <v>346</v>
      </c>
      <c r="D6" s="3" t="s">
        <v>79</v>
      </c>
      <c r="E6" s="3">
        <v>5811</v>
      </c>
      <c r="F6" s="4">
        <v>0.24</v>
      </c>
      <c r="G6" s="4">
        <v>48.48</v>
      </c>
      <c r="H6" s="4" t="s">
        <v>10</v>
      </c>
      <c r="I6" s="5" t="s">
        <v>10</v>
      </c>
      <c r="J6" s="4">
        <v>44.76</v>
      </c>
      <c r="K6" s="4">
        <v>1.02</v>
      </c>
      <c r="L6" s="4" t="s">
        <v>10</v>
      </c>
      <c r="M6" s="4">
        <v>0.24</v>
      </c>
      <c r="N6" s="4" t="s">
        <v>10</v>
      </c>
      <c r="O6" s="5" t="s">
        <v>10</v>
      </c>
      <c r="P6" s="4">
        <v>94.74</v>
      </c>
      <c r="Q6" s="4">
        <v>6.0000000000000001E-3</v>
      </c>
      <c r="R6" s="4">
        <v>0.97699999999999998</v>
      </c>
      <c r="S6" s="6" t="s">
        <v>10</v>
      </c>
      <c r="T6" s="5" t="s">
        <v>10</v>
      </c>
      <c r="U6" s="6">
        <v>1.0029999999999999</v>
      </c>
      <c r="V6" s="6">
        <v>2.3E-2</v>
      </c>
      <c r="W6" s="6" t="s">
        <v>10</v>
      </c>
      <c r="X6" s="6">
        <v>7.0000000000000001E-3</v>
      </c>
      <c r="Y6" s="6" t="s">
        <v>10</v>
      </c>
      <c r="Z6" s="5" t="s">
        <v>10</v>
      </c>
      <c r="AA6" s="6">
        <v>2.016</v>
      </c>
      <c r="AB6" s="6">
        <v>6.0000000000000001E-3</v>
      </c>
      <c r="AC6" s="6">
        <v>0.96899999999999997</v>
      </c>
      <c r="AD6" s="6" t="s">
        <v>10</v>
      </c>
      <c r="AE6" s="5" t="s">
        <v>10</v>
      </c>
      <c r="AF6" s="6">
        <v>0.94599999999999995</v>
      </c>
      <c r="AG6" s="6">
        <v>4.9000000000000002E-2</v>
      </c>
      <c r="AH6" s="6">
        <v>2.3E-2</v>
      </c>
      <c r="AI6" s="6" t="s">
        <v>10</v>
      </c>
      <c r="AJ6" s="6">
        <v>7.0000000000000001E-3</v>
      </c>
      <c r="AK6" s="6" t="s">
        <v>10</v>
      </c>
      <c r="AL6" s="5" t="s">
        <v>10</v>
      </c>
      <c r="AM6" s="6">
        <v>2</v>
      </c>
      <c r="AN6" s="6" t="s">
        <v>10</v>
      </c>
    </row>
    <row r="7" spans="1:40" ht="15.75">
      <c r="A7" s="2" t="s">
        <v>25</v>
      </c>
      <c r="B7" s="2" t="s">
        <v>39</v>
      </c>
      <c r="C7" s="2">
        <v>347</v>
      </c>
      <c r="D7" s="3" t="s">
        <v>79</v>
      </c>
      <c r="E7" s="3">
        <v>5815</v>
      </c>
      <c r="F7" s="4" t="s">
        <v>10</v>
      </c>
      <c r="G7" s="4">
        <v>44.23</v>
      </c>
      <c r="H7" s="4">
        <v>0.09</v>
      </c>
      <c r="I7" s="5" t="s">
        <v>10</v>
      </c>
      <c r="J7" s="4">
        <v>49.57</v>
      </c>
      <c r="K7" s="4" t="s">
        <v>10</v>
      </c>
      <c r="L7" s="4">
        <v>0.49</v>
      </c>
      <c r="M7" s="4" t="s">
        <v>10</v>
      </c>
      <c r="N7" s="4" t="s">
        <v>10</v>
      </c>
      <c r="O7" s="5" t="s">
        <v>10</v>
      </c>
      <c r="P7" s="4">
        <v>94.38</v>
      </c>
      <c r="Q7" s="4" t="s">
        <v>10</v>
      </c>
      <c r="R7" s="4">
        <v>0.91700000000000004</v>
      </c>
      <c r="S7" s="6">
        <v>3.0000000000000001E-3</v>
      </c>
      <c r="T7" s="5" t="s">
        <v>10</v>
      </c>
      <c r="U7" s="6">
        <v>1.1419999999999999</v>
      </c>
      <c r="V7" s="6" t="s">
        <v>10</v>
      </c>
      <c r="W7" s="6">
        <v>0.02</v>
      </c>
      <c r="X7" s="6" t="s">
        <v>10</v>
      </c>
      <c r="Y7" s="6" t="s">
        <v>10</v>
      </c>
      <c r="Z7" s="5" t="s">
        <v>10</v>
      </c>
      <c r="AA7" s="6">
        <v>2.0819999999999999</v>
      </c>
      <c r="AB7" s="6" t="s">
        <v>10</v>
      </c>
      <c r="AC7" s="6">
        <v>0.88100000000000001</v>
      </c>
      <c r="AD7" s="6">
        <v>3.0000000000000001E-3</v>
      </c>
      <c r="AE7" s="5" t="s">
        <v>10</v>
      </c>
      <c r="AF7" s="6">
        <v>0.86099999999999999</v>
      </c>
      <c r="AG7" s="6">
        <v>0.23599999999999999</v>
      </c>
      <c r="AH7" s="6" t="s">
        <v>10</v>
      </c>
      <c r="AI7" s="6">
        <v>1.9E-2</v>
      </c>
      <c r="AJ7" s="6" t="s">
        <v>10</v>
      </c>
      <c r="AK7" s="6" t="s">
        <v>10</v>
      </c>
      <c r="AL7" s="5" t="s">
        <v>10</v>
      </c>
      <c r="AM7" s="6">
        <v>2</v>
      </c>
      <c r="AN7" s="6" t="s">
        <v>10</v>
      </c>
    </row>
    <row r="8" spans="1:40" ht="15.75">
      <c r="A8" s="2" t="s">
        <v>25</v>
      </c>
      <c r="B8" s="2" t="s">
        <v>39</v>
      </c>
      <c r="C8" s="2">
        <v>348</v>
      </c>
      <c r="D8" s="3" t="s">
        <v>79</v>
      </c>
      <c r="E8" s="3">
        <v>5834</v>
      </c>
      <c r="F8" s="4">
        <v>0.15</v>
      </c>
      <c r="G8" s="4">
        <v>48.52</v>
      </c>
      <c r="H8" s="4">
        <v>0.12</v>
      </c>
      <c r="I8" s="5" t="s">
        <v>10</v>
      </c>
      <c r="J8" s="4">
        <v>49.11</v>
      </c>
      <c r="K8" s="4" t="s">
        <v>10</v>
      </c>
      <c r="L8" s="4">
        <v>0.68</v>
      </c>
      <c r="M8" s="4" t="s">
        <v>10</v>
      </c>
      <c r="N8" s="4">
        <v>0.1</v>
      </c>
      <c r="O8" s="5" t="s">
        <v>10</v>
      </c>
      <c r="P8" s="4">
        <v>98.68</v>
      </c>
      <c r="Q8" s="4">
        <v>4.0000000000000001E-3</v>
      </c>
      <c r="R8" s="4">
        <v>0.94599999999999995</v>
      </c>
      <c r="S8" s="6">
        <v>4.0000000000000001E-3</v>
      </c>
      <c r="T8" s="5" t="s">
        <v>10</v>
      </c>
      <c r="U8" s="6">
        <v>1.0649999999999999</v>
      </c>
      <c r="V8" s="6" t="s">
        <v>10</v>
      </c>
      <c r="W8" s="6">
        <v>2.5999999999999999E-2</v>
      </c>
      <c r="X8" s="6" t="s">
        <v>10</v>
      </c>
      <c r="Y8" s="6">
        <v>5.0000000000000001E-3</v>
      </c>
      <c r="Z8" s="5" t="s">
        <v>10</v>
      </c>
      <c r="AA8" s="6">
        <v>2.0499999999999998</v>
      </c>
      <c r="AB8" s="6">
        <v>4.0000000000000001E-3</v>
      </c>
      <c r="AC8" s="6">
        <v>0.92300000000000004</v>
      </c>
      <c r="AD8" s="6">
        <v>4.0000000000000001E-3</v>
      </c>
      <c r="AE8" s="5" t="s">
        <v>10</v>
      </c>
      <c r="AF8" s="6">
        <v>0.89200000000000002</v>
      </c>
      <c r="AG8" s="6">
        <v>0.14699999999999999</v>
      </c>
      <c r="AH8" s="6" t="s">
        <v>10</v>
      </c>
      <c r="AI8" s="6">
        <v>2.5999999999999999E-2</v>
      </c>
      <c r="AJ8" s="6" t="s">
        <v>10</v>
      </c>
      <c r="AK8" s="6">
        <v>5.0000000000000001E-3</v>
      </c>
      <c r="AL8" s="5" t="s">
        <v>10</v>
      </c>
      <c r="AM8" s="6">
        <v>2</v>
      </c>
      <c r="AN8" s="6" t="s">
        <v>10</v>
      </c>
    </row>
    <row r="9" spans="1:40" ht="15.75">
      <c r="A9" s="2" t="s">
        <v>25</v>
      </c>
      <c r="B9" s="2" t="s">
        <v>39</v>
      </c>
      <c r="C9" s="2">
        <v>349</v>
      </c>
      <c r="D9" s="3" t="s">
        <v>79</v>
      </c>
      <c r="E9" s="3">
        <v>5864</v>
      </c>
      <c r="F9" s="4" t="s">
        <v>10</v>
      </c>
      <c r="G9" s="4">
        <v>42.96</v>
      </c>
      <c r="H9" s="4" t="s">
        <v>10</v>
      </c>
      <c r="I9" s="5" t="s">
        <v>10</v>
      </c>
      <c r="J9" s="4">
        <v>49.56</v>
      </c>
      <c r="K9" s="4" t="s">
        <v>10</v>
      </c>
      <c r="L9" s="4" t="s">
        <v>10</v>
      </c>
      <c r="M9" s="4" t="s">
        <v>10</v>
      </c>
      <c r="N9" s="4" t="s">
        <v>10</v>
      </c>
      <c r="O9" s="5" t="s">
        <v>10</v>
      </c>
      <c r="P9" s="4">
        <v>92.52</v>
      </c>
      <c r="Q9" s="4" t="s">
        <v>10</v>
      </c>
      <c r="R9" s="4">
        <v>0.91400000000000003</v>
      </c>
      <c r="S9" s="6" t="s">
        <v>10</v>
      </c>
      <c r="T9" s="5" t="s">
        <v>10</v>
      </c>
      <c r="U9" s="6">
        <v>1.1719999999999999</v>
      </c>
      <c r="V9" s="6" t="s">
        <v>10</v>
      </c>
      <c r="W9" s="6" t="s">
        <v>10</v>
      </c>
      <c r="X9" s="6" t="s">
        <v>10</v>
      </c>
      <c r="Y9" s="6" t="s">
        <v>10</v>
      </c>
      <c r="Z9" s="5" t="s">
        <v>10</v>
      </c>
      <c r="AA9" s="6">
        <v>2.0859999999999999</v>
      </c>
      <c r="AB9" s="6" t="s">
        <v>10</v>
      </c>
      <c r="AC9" s="6">
        <v>0.876</v>
      </c>
      <c r="AD9" s="6" t="s">
        <v>10</v>
      </c>
      <c r="AE9" s="5" t="s">
        <v>10</v>
      </c>
      <c r="AF9" s="6">
        <v>0.876</v>
      </c>
      <c r="AG9" s="6">
        <v>0.247</v>
      </c>
      <c r="AH9" s="6" t="s">
        <v>10</v>
      </c>
      <c r="AI9" s="6" t="s">
        <v>10</v>
      </c>
      <c r="AJ9" s="6" t="s">
        <v>10</v>
      </c>
      <c r="AK9" s="6" t="s">
        <v>10</v>
      </c>
      <c r="AL9" s="5" t="s">
        <v>10</v>
      </c>
      <c r="AM9" s="6">
        <v>2</v>
      </c>
      <c r="AN9" s="6" t="s">
        <v>10</v>
      </c>
    </row>
    <row r="10" spans="1:40" ht="15.75">
      <c r="A10" s="2" t="s">
        <v>25</v>
      </c>
      <c r="B10" s="2" t="s">
        <v>39</v>
      </c>
      <c r="C10" s="2">
        <v>347</v>
      </c>
      <c r="D10" s="3" t="s">
        <v>79</v>
      </c>
      <c r="E10" s="3">
        <v>5817</v>
      </c>
      <c r="F10" s="4">
        <v>2.2999999999999998</v>
      </c>
      <c r="G10" s="4">
        <v>44.03</v>
      </c>
      <c r="H10" s="4">
        <v>0.32</v>
      </c>
      <c r="I10" s="5" t="s">
        <v>10</v>
      </c>
      <c r="J10" s="4">
        <v>44.38</v>
      </c>
      <c r="K10" s="4" t="s">
        <v>10</v>
      </c>
      <c r="L10" s="4">
        <v>0.22</v>
      </c>
      <c r="M10" s="4">
        <v>1.85</v>
      </c>
      <c r="N10" s="4" t="s">
        <v>10</v>
      </c>
      <c r="O10" s="5" t="s">
        <v>10</v>
      </c>
      <c r="P10" s="4">
        <v>93.1</v>
      </c>
      <c r="Q10" s="4">
        <v>6.2E-2</v>
      </c>
      <c r="R10" s="4">
        <v>0.89700000000000002</v>
      </c>
      <c r="S10" s="6">
        <v>0.01</v>
      </c>
      <c r="T10" s="5" t="s">
        <v>10</v>
      </c>
      <c r="U10" s="6">
        <v>1.0049999999999999</v>
      </c>
      <c r="V10" s="6" t="s">
        <v>10</v>
      </c>
      <c r="W10" s="6">
        <v>8.9999999999999993E-3</v>
      </c>
      <c r="X10" s="6">
        <v>5.3999999999999999E-2</v>
      </c>
      <c r="Y10" s="6" t="s">
        <v>10</v>
      </c>
      <c r="Z10" s="5" t="s">
        <v>10</v>
      </c>
      <c r="AA10" s="6">
        <v>2.036</v>
      </c>
      <c r="AB10" s="6">
        <v>6.0999999999999999E-2</v>
      </c>
      <c r="AC10" s="6">
        <v>0.88100000000000001</v>
      </c>
      <c r="AD10" s="6">
        <v>0.01</v>
      </c>
      <c r="AE10" s="5" t="s">
        <v>10</v>
      </c>
      <c r="AF10" s="6">
        <v>0.88</v>
      </c>
      <c r="AG10" s="6">
        <v>0.106</v>
      </c>
      <c r="AH10" s="6" t="s">
        <v>10</v>
      </c>
      <c r="AI10" s="6">
        <v>8.9999999999999993E-3</v>
      </c>
      <c r="AJ10" s="6">
        <v>5.2999999999999999E-2</v>
      </c>
      <c r="AK10" s="6" t="s">
        <v>10</v>
      </c>
      <c r="AL10" s="5" t="s">
        <v>10</v>
      </c>
      <c r="AM10" s="6">
        <v>2</v>
      </c>
      <c r="AN10" s="6" t="s">
        <v>10</v>
      </c>
    </row>
    <row r="11" spans="1:40" ht="15.75">
      <c r="A11" s="2" t="s">
        <v>25</v>
      </c>
      <c r="B11" s="2" t="s">
        <v>39</v>
      </c>
      <c r="C11" s="2">
        <v>347</v>
      </c>
      <c r="D11" s="3" t="s">
        <v>79</v>
      </c>
      <c r="E11" s="3">
        <v>5819</v>
      </c>
      <c r="F11" s="4">
        <v>0.24</v>
      </c>
      <c r="G11" s="4">
        <v>43.04</v>
      </c>
      <c r="H11" s="4">
        <v>0.12</v>
      </c>
      <c r="I11" s="5" t="s">
        <v>10</v>
      </c>
      <c r="J11" s="4">
        <v>49.42</v>
      </c>
      <c r="K11" s="4">
        <v>0.81</v>
      </c>
      <c r="L11" s="4">
        <v>0.02</v>
      </c>
      <c r="M11" s="4">
        <v>0.22</v>
      </c>
      <c r="N11" s="4" t="s">
        <v>10</v>
      </c>
      <c r="O11" s="5" t="s">
        <v>10</v>
      </c>
      <c r="P11" s="4">
        <v>93.87</v>
      </c>
      <c r="Q11" s="4">
        <v>7.0000000000000001E-3</v>
      </c>
      <c r="R11" s="4">
        <v>0.90200000000000002</v>
      </c>
      <c r="S11" s="6">
        <v>4.0000000000000001E-3</v>
      </c>
      <c r="T11" s="5" t="s">
        <v>10</v>
      </c>
      <c r="U11" s="6">
        <v>1.151</v>
      </c>
      <c r="V11" s="6">
        <v>1.9E-2</v>
      </c>
      <c r="W11" s="6">
        <v>1E-3</v>
      </c>
      <c r="X11" s="6">
        <v>7.0000000000000001E-3</v>
      </c>
      <c r="Y11" s="6" t="s">
        <v>10</v>
      </c>
      <c r="Z11" s="5" t="s">
        <v>10</v>
      </c>
      <c r="AA11" s="6">
        <v>2.09</v>
      </c>
      <c r="AB11" s="6">
        <v>6.0000000000000001E-3</v>
      </c>
      <c r="AC11" s="6">
        <v>0.86299999999999999</v>
      </c>
      <c r="AD11" s="6">
        <v>4.0000000000000001E-3</v>
      </c>
      <c r="AE11" s="5" t="s">
        <v>10</v>
      </c>
      <c r="AF11" s="6">
        <v>0.84399999999999997</v>
      </c>
      <c r="AG11" s="6">
        <v>0.25800000000000001</v>
      </c>
      <c r="AH11" s="6">
        <v>1.7999999999999999E-2</v>
      </c>
      <c r="AI11" s="6">
        <v>1E-3</v>
      </c>
      <c r="AJ11" s="6">
        <v>6.0000000000000001E-3</v>
      </c>
      <c r="AK11" s="6" t="s">
        <v>10</v>
      </c>
      <c r="AL11" s="5" t="s">
        <v>10</v>
      </c>
      <c r="AM11" s="6">
        <v>2</v>
      </c>
      <c r="AN11" s="6" t="s">
        <v>10</v>
      </c>
    </row>
    <row r="12" spans="1:40" ht="15.75">
      <c r="A12" s="7" t="s">
        <v>29</v>
      </c>
      <c r="B12" s="7" t="s">
        <v>42</v>
      </c>
      <c r="C12" s="7" t="s">
        <v>80</v>
      </c>
      <c r="D12" s="7" t="s">
        <v>79</v>
      </c>
      <c r="E12" s="7">
        <v>38</v>
      </c>
      <c r="F12" s="5" t="s">
        <v>10</v>
      </c>
      <c r="G12" s="5">
        <v>47.05</v>
      </c>
      <c r="H12" s="5" t="s">
        <v>10</v>
      </c>
      <c r="I12" s="5" t="s">
        <v>10</v>
      </c>
      <c r="J12" s="5">
        <v>51.91</v>
      </c>
      <c r="K12" s="5">
        <v>0.19</v>
      </c>
      <c r="L12" s="5">
        <v>0.85</v>
      </c>
      <c r="M12" s="5" t="s">
        <v>10</v>
      </c>
      <c r="N12" s="5" t="s">
        <v>10</v>
      </c>
      <c r="O12" s="5" t="s">
        <v>10</v>
      </c>
      <c r="P12" s="5">
        <v>100</v>
      </c>
      <c r="Q12" s="5" t="s">
        <v>10</v>
      </c>
      <c r="R12" s="5">
        <v>0.91800000000000004</v>
      </c>
      <c r="S12" s="5" t="s">
        <v>10</v>
      </c>
      <c r="T12" s="5" t="s">
        <v>10</v>
      </c>
      <c r="U12" s="5">
        <v>1.1259999999999999</v>
      </c>
      <c r="V12" s="5">
        <v>4.0000000000000001E-3</v>
      </c>
      <c r="W12" s="5">
        <v>3.3000000000000002E-2</v>
      </c>
      <c r="X12" s="5" t="s">
        <v>10</v>
      </c>
      <c r="Y12" s="5" t="s">
        <v>10</v>
      </c>
      <c r="Z12" s="5" t="s">
        <v>10</v>
      </c>
      <c r="AA12" s="5">
        <v>2.0819999999999999</v>
      </c>
      <c r="AB12" s="5" t="s">
        <v>10</v>
      </c>
      <c r="AC12" s="5">
        <v>0.88200000000000001</v>
      </c>
      <c r="AD12" s="5" t="s">
        <v>10</v>
      </c>
      <c r="AE12" s="5" t="s">
        <v>10</v>
      </c>
      <c r="AF12" s="5">
        <v>0.84699999999999998</v>
      </c>
      <c r="AG12" s="5">
        <v>0.23499999999999999</v>
      </c>
      <c r="AH12" s="5">
        <v>4.0000000000000001E-3</v>
      </c>
      <c r="AI12" s="5">
        <v>3.2000000000000001E-2</v>
      </c>
      <c r="AJ12" s="5" t="s">
        <v>10</v>
      </c>
      <c r="AK12" s="6" t="s">
        <v>10</v>
      </c>
      <c r="AL12" s="5" t="s">
        <v>10</v>
      </c>
      <c r="AM12" s="5">
        <v>2</v>
      </c>
      <c r="AN12" s="5" t="s">
        <v>10</v>
      </c>
    </row>
    <row r="13" spans="1:40" ht="15.75">
      <c r="A13" s="7" t="s">
        <v>29</v>
      </c>
      <c r="B13" s="7" t="s">
        <v>42</v>
      </c>
      <c r="C13" s="7" t="s">
        <v>81</v>
      </c>
      <c r="D13" s="7" t="s">
        <v>79</v>
      </c>
      <c r="E13" s="7">
        <v>41</v>
      </c>
      <c r="F13" s="5" t="s">
        <v>10</v>
      </c>
      <c r="G13" s="5">
        <v>52.03</v>
      </c>
      <c r="H13" s="5" t="s">
        <v>10</v>
      </c>
      <c r="I13" s="5" t="s">
        <v>10</v>
      </c>
      <c r="J13" s="5">
        <v>46.77</v>
      </c>
      <c r="K13" s="5">
        <v>0.2</v>
      </c>
      <c r="L13" s="5">
        <v>1</v>
      </c>
      <c r="M13" s="5" t="s">
        <v>10</v>
      </c>
      <c r="N13" s="5" t="s">
        <v>10</v>
      </c>
      <c r="O13" s="5" t="s">
        <v>10</v>
      </c>
      <c r="P13" s="5">
        <v>100</v>
      </c>
      <c r="Q13" s="5" t="s">
        <v>10</v>
      </c>
      <c r="R13" s="5">
        <v>0.98599999999999999</v>
      </c>
      <c r="S13" s="5" t="s">
        <v>10</v>
      </c>
      <c r="T13" s="5" t="s">
        <v>10</v>
      </c>
      <c r="U13" s="5">
        <v>0.98599999999999999</v>
      </c>
      <c r="V13" s="5">
        <v>4.0000000000000001E-3</v>
      </c>
      <c r="W13" s="5">
        <v>3.7999999999999999E-2</v>
      </c>
      <c r="X13" s="5" t="s">
        <v>10</v>
      </c>
      <c r="Y13" s="5" t="s">
        <v>10</v>
      </c>
      <c r="Z13" s="5" t="s">
        <v>10</v>
      </c>
      <c r="AA13" s="5">
        <v>2.0139999999999998</v>
      </c>
      <c r="AB13" s="5" t="s">
        <v>10</v>
      </c>
      <c r="AC13" s="5">
        <v>0.98</v>
      </c>
      <c r="AD13" s="5" t="s">
        <v>10</v>
      </c>
      <c r="AE13" s="5" t="s">
        <v>10</v>
      </c>
      <c r="AF13" s="5">
        <v>0.93799999999999994</v>
      </c>
      <c r="AG13" s="5">
        <v>4.1000000000000002E-2</v>
      </c>
      <c r="AH13" s="5">
        <v>4.0000000000000001E-3</v>
      </c>
      <c r="AI13" s="5">
        <v>3.6999999999999998E-2</v>
      </c>
      <c r="AJ13" s="5" t="s">
        <v>10</v>
      </c>
      <c r="AK13" s="6" t="s">
        <v>10</v>
      </c>
      <c r="AL13" s="5" t="s">
        <v>10</v>
      </c>
      <c r="AM13" s="5">
        <v>2</v>
      </c>
      <c r="AN13" s="5" t="s">
        <v>10</v>
      </c>
    </row>
    <row r="14" spans="1:40" ht="15.75">
      <c r="A14" s="7" t="s">
        <v>29</v>
      </c>
      <c r="B14" s="7" t="s">
        <v>42</v>
      </c>
      <c r="C14" s="7" t="s">
        <v>81</v>
      </c>
      <c r="D14" s="7" t="s">
        <v>82</v>
      </c>
      <c r="E14" s="7">
        <v>42</v>
      </c>
      <c r="F14" s="5" t="s">
        <v>10</v>
      </c>
      <c r="G14" s="5">
        <v>22.22</v>
      </c>
      <c r="H14" s="5" t="s">
        <v>10</v>
      </c>
      <c r="I14" s="5">
        <v>0.28000000000000003</v>
      </c>
      <c r="J14" s="5">
        <v>77.209999999999994</v>
      </c>
      <c r="K14" s="5">
        <v>0.09</v>
      </c>
      <c r="L14" s="5">
        <v>0.2</v>
      </c>
      <c r="M14" s="5" t="s">
        <v>10</v>
      </c>
      <c r="N14" s="5" t="s">
        <v>10</v>
      </c>
      <c r="O14" s="5" t="s">
        <v>10</v>
      </c>
      <c r="P14" s="5">
        <v>100</v>
      </c>
      <c r="Q14" s="5" t="s">
        <v>10</v>
      </c>
      <c r="R14" s="5">
        <v>0.67700000000000005</v>
      </c>
      <c r="S14" s="5" t="s">
        <v>10</v>
      </c>
      <c r="T14" s="5">
        <v>8.9999999999999993E-3</v>
      </c>
      <c r="U14" s="5">
        <v>2.617</v>
      </c>
      <c r="V14" s="5">
        <v>3.0000000000000001E-3</v>
      </c>
      <c r="W14" s="5">
        <v>1.2E-2</v>
      </c>
      <c r="X14" s="5" t="s">
        <v>10</v>
      </c>
      <c r="Y14" s="5" t="s">
        <v>10</v>
      </c>
      <c r="Z14" s="5" t="s">
        <v>10</v>
      </c>
      <c r="AA14" s="5">
        <v>3.3180000000000001</v>
      </c>
      <c r="AB14" s="5" t="s">
        <v>10</v>
      </c>
      <c r="AC14" s="5">
        <v>0.61199999999999999</v>
      </c>
      <c r="AD14" s="5" t="s">
        <v>10</v>
      </c>
      <c r="AE14" s="5">
        <v>8.0000000000000002E-3</v>
      </c>
      <c r="AF14" s="5">
        <v>1.599</v>
      </c>
      <c r="AG14" s="5">
        <v>0.76700000000000002</v>
      </c>
      <c r="AH14" s="5">
        <v>3.0000000000000001E-3</v>
      </c>
      <c r="AI14" s="5">
        <v>1.0999999999999999E-2</v>
      </c>
      <c r="AJ14" s="5" t="s">
        <v>10</v>
      </c>
      <c r="AK14" s="6" t="s">
        <v>10</v>
      </c>
      <c r="AL14" s="5" t="s">
        <v>10</v>
      </c>
      <c r="AM14" s="5">
        <v>3</v>
      </c>
      <c r="AN14" s="5" t="s">
        <v>10</v>
      </c>
    </row>
    <row r="15" spans="1:40" ht="15.75">
      <c r="A15" s="7" t="s">
        <v>29</v>
      </c>
      <c r="B15" s="7" t="s">
        <v>42</v>
      </c>
      <c r="C15" s="7">
        <v>3</v>
      </c>
      <c r="D15" s="7" t="s">
        <v>79</v>
      </c>
      <c r="E15" s="7">
        <v>87</v>
      </c>
      <c r="F15" s="5" t="s">
        <v>10</v>
      </c>
      <c r="G15" s="5">
        <v>51.66</v>
      </c>
      <c r="H15" s="5" t="s">
        <v>10</v>
      </c>
      <c r="I15" s="5">
        <v>0.08</v>
      </c>
      <c r="J15" s="5">
        <v>47.72</v>
      </c>
      <c r="K15" s="5">
        <v>0.55000000000000004</v>
      </c>
      <c r="L15" s="5" t="s">
        <v>10</v>
      </c>
      <c r="M15" s="5" t="s">
        <v>10</v>
      </c>
      <c r="N15" s="5" t="s">
        <v>10</v>
      </c>
      <c r="O15" s="5" t="s">
        <v>10</v>
      </c>
      <c r="P15" s="5">
        <v>100.01</v>
      </c>
      <c r="Q15" s="5" t="s">
        <v>10</v>
      </c>
      <c r="R15" s="5">
        <v>0.98599999999999999</v>
      </c>
      <c r="S15" s="5" t="s">
        <v>10</v>
      </c>
      <c r="T15" s="5">
        <v>2E-3</v>
      </c>
      <c r="U15" s="5">
        <v>1.0129999999999999</v>
      </c>
      <c r="V15" s="5">
        <v>1.2E-2</v>
      </c>
      <c r="W15" s="5" t="s">
        <v>10</v>
      </c>
      <c r="X15" s="5" t="s">
        <v>10</v>
      </c>
      <c r="Y15" s="5" t="s">
        <v>10</v>
      </c>
      <c r="Z15" s="5" t="s">
        <v>10</v>
      </c>
      <c r="AA15" s="5">
        <v>2.0129999999999999</v>
      </c>
      <c r="AB15" s="5" t="s">
        <v>10</v>
      </c>
      <c r="AC15" s="5">
        <v>0.98</v>
      </c>
      <c r="AD15" s="5" t="s">
        <v>10</v>
      </c>
      <c r="AE15" s="5">
        <v>2E-3</v>
      </c>
      <c r="AF15" s="5">
        <v>0.96799999999999997</v>
      </c>
      <c r="AG15" s="5">
        <v>3.7999999999999999E-2</v>
      </c>
      <c r="AH15" s="5">
        <v>1.2E-2</v>
      </c>
      <c r="AI15" s="5" t="s">
        <v>10</v>
      </c>
      <c r="AJ15" s="5" t="s">
        <v>10</v>
      </c>
      <c r="AK15" s="6" t="s">
        <v>10</v>
      </c>
      <c r="AL15" s="5" t="s">
        <v>10</v>
      </c>
      <c r="AM15" s="5">
        <v>2</v>
      </c>
      <c r="AN15" s="5" t="s">
        <v>10</v>
      </c>
    </row>
    <row r="16" spans="1:40" ht="15.75">
      <c r="A16" s="7" t="s">
        <v>34</v>
      </c>
      <c r="B16" s="7" t="s">
        <v>43</v>
      </c>
      <c r="C16" s="7">
        <v>1</v>
      </c>
      <c r="D16" s="7" t="s">
        <v>82</v>
      </c>
      <c r="E16" s="7">
        <v>5</v>
      </c>
      <c r="F16" s="5">
        <v>0.41</v>
      </c>
      <c r="G16" s="5" t="s">
        <v>10</v>
      </c>
      <c r="H16" s="5">
        <v>0.51</v>
      </c>
      <c r="I16" s="5" t="s">
        <v>10</v>
      </c>
      <c r="J16" s="5">
        <v>98.83</v>
      </c>
      <c r="K16" s="5" t="s">
        <v>10</v>
      </c>
      <c r="L16" s="5" t="s">
        <v>10</v>
      </c>
      <c r="M16" s="5">
        <v>0.25</v>
      </c>
      <c r="N16" s="5" t="s">
        <v>10</v>
      </c>
      <c r="O16" s="5" t="s">
        <v>10</v>
      </c>
      <c r="P16" s="5">
        <v>100</v>
      </c>
      <c r="Q16" s="5">
        <v>1.9E-2</v>
      </c>
      <c r="R16" s="5" t="s">
        <v>10</v>
      </c>
      <c r="S16" s="5">
        <v>2.8000000000000001E-2</v>
      </c>
      <c r="T16" s="5" t="s">
        <v>10</v>
      </c>
      <c r="U16" s="5">
        <v>3.9060000000000001</v>
      </c>
      <c r="V16" s="5" t="s">
        <v>10</v>
      </c>
      <c r="W16" s="5" t="s">
        <v>10</v>
      </c>
      <c r="X16" s="5">
        <v>1.2999999999999999E-2</v>
      </c>
      <c r="Y16" s="5" t="s">
        <v>10</v>
      </c>
      <c r="Z16" s="5" t="s">
        <v>10</v>
      </c>
      <c r="AA16" s="5">
        <v>3.9660000000000002</v>
      </c>
      <c r="AB16" s="5">
        <v>1.4999999999999999E-2</v>
      </c>
      <c r="AC16" s="5" t="s">
        <v>10</v>
      </c>
      <c r="AD16" s="5">
        <v>2.1000000000000001E-2</v>
      </c>
      <c r="AE16" s="5" t="s">
        <v>10</v>
      </c>
      <c r="AF16" s="5">
        <v>1.0049999999999999</v>
      </c>
      <c r="AG16" s="5">
        <v>1.9490000000000001</v>
      </c>
      <c r="AH16" s="5" t="s">
        <v>10</v>
      </c>
      <c r="AI16" s="5" t="s">
        <v>10</v>
      </c>
      <c r="AJ16" s="5">
        <v>0.01</v>
      </c>
      <c r="AK16" s="6" t="s">
        <v>10</v>
      </c>
      <c r="AL16" s="5" t="s">
        <v>10</v>
      </c>
      <c r="AM16" s="5">
        <v>3</v>
      </c>
      <c r="AN16" s="5" t="s">
        <v>10</v>
      </c>
    </row>
    <row r="17" spans="1:40" ht="15.75">
      <c r="A17" s="7" t="s">
        <v>34</v>
      </c>
      <c r="B17" s="7" t="s">
        <v>43</v>
      </c>
      <c r="C17" s="7">
        <v>1</v>
      </c>
      <c r="D17" s="7" t="s">
        <v>82</v>
      </c>
      <c r="E17" s="7">
        <v>6</v>
      </c>
      <c r="F17" s="5" t="s">
        <v>10</v>
      </c>
      <c r="G17" s="5">
        <v>21.88</v>
      </c>
      <c r="H17" s="5" t="s">
        <v>10</v>
      </c>
      <c r="I17" s="5">
        <v>0.02</v>
      </c>
      <c r="J17" s="5">
        <v>77.650000000000006</v>
      </c>
      <c r="K17" s="5" t="s">
        <v>10</v>
      </c>
      <c r="L17" s="5">
        <v>0.45</v>
      </c>
      <c r="M17" s="5" t="s">
        <v>10</v>
      </c>
      <c r="N17" s="5" t="s">
        <v>10</v>
      </c>
      <c r="O17" s="5" t="s">
        <v>10</v>
      </c>
      <c r="P17" s="5">
        <v>100</v>
      </c>
      <c r="Q17" s="5" t="s">
        <v>10</v>
      </c>
      <c r="R17" s="5">
        <v>0.66800000000000004</v>
      </c>
      <c r="S17" s="5" t="s">
        <v>10</v>
      </c>
      <c r="T17" s="5">
        <v>1E-3</v>
      </c>
      <c r="U17" s="5">
        <v>2.6360000000000001</v>
      </c>
      <c r="V17" s="5" t="s">
        <v>10</v>
      </c>
      <c r="W17" s="5">
        <v>2.7E-2</v>
      </c>
      <c r="X17" s="5" t="s">
        <v>10</v>
      </c>
      <c r="Y17" s="5" t="s">
        <v>10</v>
      </c>
      <c r="Z17" s="5" t="s">
        <v>10</v>
      </c>
      <c r="AA17" s="5">
        <v>3.3319999999999999</v>
      </c>
      <c r="AB17" s="5" t="s">
        <v>10</v>
      </c>
      <c r="AC17" s="5">
        <v>0.60199999999999998</v>
      </c>
      <c r="AD17" s="5" t="s">
        <v>10</v>
      </c>
      <c r="AE17" s="5">
        <v>1E-3</v>
      </c>
      <c r="AF17" s="5">
        <v>1.577</v>
      </c>
      <c r="AG17" s="5">
        <v>0.79600000000000004</v>
      </c>
      <c r="AH17" s="5" t="s">
        <v>10</v>
      </c>
      <c r="AI17" s="5">
        <v>2.5000000000000001E-2</v>
      </c>
      <c r="AJ17" s="5" t="s">
        <v>10</v>
      </c>
      <c r="AK17" s="6" t="s">
        <v>10</v>
      </c>
      <c r="AL17" s="5" t="s">
        <v>10</v>
      </c>
      <c r="AM17" s="5">
        <v>3</v>
      </c>
      <c r="AN17" s="5" t="s">
        <v>10</v>
      </c>
    </row>
    <row r="18" spans="1:40" ht="15.75">
      <c r="A18" s="7" t="s">
        <v>34</v>
      </c>
      <c r="B18" s="7" t="s">
        <v>43</v>
      </c>
      <c r="C18" s="7">
        <v>1</v>
      </c>
      <c r="D18" s="7" t="s">
        <v>82</v>
      </c>
      <c r="E18" s="7">
        <v>14</v>
      </c>
      <c r="F18" s="5" t="s">
        <v>10</v>
      </c>
      <c r="G18" s="5">
        <v>2.31</v>
      </c>
      <c r="H18" s="5" t="s">
        <v>10</v>
      </c>
      <c r="I18" s="5" t="s">
        <v>10</v>
      </c>
      <c r="J18" s="5">
        <v>97.69</v>
      </c>
      <c r="K18" s="5" t="s">
        <v>10</v>
      </c>
      <c r="L18" s="5" t="s">
        <v>10</v>
      </c>
      <c r="M18" s="5" t="s">
        <v>10</v>
      </c>
      <c r="N18" s="5" t="s">
        <v>10</v>
      </c>
      <c r="O18" s="5" t="s">
        <v>10</v>
      </c>
      <c r="P18" s="5">
        <v>100</v>
      </c>
      <c r="Q18" s="5" t="s">
        <v>10</v>
      </c>
      <c r="R18" s="5">
        <v>8.2000000000000003E-2</v>
      </c>
      <c r="S18" s="5" t="s">
        <v>10</v>
      </c>
      <c r="T18" s="5" t="s">
        <v>10</v>
      </c>
      <c r="U18" s="5">
        <v>3.8370000000000002</v>
      </c>
      <c r="V18" s="5" t="s">
        <v>10</v>
      </c>
      <c r="W18" s="5" t="s">
        <v>10</v>
      </c>
      <c r="X18" s="5" t="s">
        <v>10</v>
      </c>
      <c r="Y18" s="5" t="s">
        <v>10</v>
      </c>
      <c r="Z18" s="5" t="s">
        <v>10</v>
      </c>
      <c r="AA18" s="5">
        <v>3.9180000000000001</v>
      </c>
      <c r="AB18" s="5" t="s">
        <v>10</v>
      </c>
      <c r="AC18" s="5">
        <v>6.2E-2</v>
      </c>
      <c r="AD18" s="5" t="s">
        <v>10</v>
      </c>
      <c r="AE18" s="5" t="s">
        <v>10</v>
      </c>
      <c r="AF18" s="5">
        <v>1.0620000000000001</v>
      </c>
      <c r="AG18" s="5">
        <v>1.875</v>
      </c>
      <c r="AH18" s="5" t="s">
        <v>10</v>
      </c>
      <c r="AI18" s="5" t="s">
        <v>10</v>
      </c>
      <c r="AJ18" s="5" t="s">
        <v>10</v>
      </c>
      <c r="AK18" s="6" t="s">
        <v>10</v>
      </c>
      <c r="AL18" s="5" t="s">
        <v>10</v>
      </c>
      <c r="AM18" s="5">
        <v>3</v>
      </c>
      <c r="AN18" s="5" t="s">
        <v>10</v>
      </c>
    </row>
    <row r="19" spans="1:40" ht="15.75">
      <c r="A19" s="7" t="s">
        <v>34</v>
      </c>
      <c r="B19" s="7" t="s">
        <v>43</v>
      </c>
      <c r="C19" s="7">
        <v>2</v>
      </c>
      <c r="D19" s="7" t="s">
        <v>82</v>
      </c>
      <c r="E19" s="7">
        <v>35</v>
      </c>
      <c r="F19" s="5">
        <v>0.66</v>
      </c>
      <c r="G19" s="5">
        <v>10.52</v>
      </c>
      <c r="H19" s="5" t="s">
        <v>10</v>
      </c>
      <c r="I19" s="5" t="s">
        <v>10</v>
      </c>
      <c r="J19" s="5">
        <v>88.82</v>
      </c>
      <c r="K19" s="5" t="s">
        <v>10</v>
      </c>
      <c r="L19" s="5" t="s">
        <v>10</v>
      </c>
      <c r="M19" s="5" t="s">
        <v>10</v>
      </c>
      <c r="N19" s="5" t="s">
        <v>10</v>
      </c>
      <c r="O19" s="5" t="s">
        <v>10</v>
      </c>
      <c r="P19" s="5">
        <v>100</v>
      </c>
      <c r="Q19" s="5">
        <v>2.9000000000000001E-2</v>
      </c>
      <c r="R19" s="5">
        <v>0.34599999999999997</v>
      </c>
      <c r="S19" s="5" t="s">
        <v>10</v>
      </c>
      <c r="T19" s="5" t="s">
        <v>10</v>
      </c>
      <c r="U19" s="5">
        <v>3.25</v>
      </c>
      <c r="V19" s="5" t="s">
        <v>10</v>
      </c>
      <c r="W19" s="5" t="s">
        <v>10</v>
      </c>
      <c r="X19" s="5" t="s">
        <v>10</v>
      </c>
      <c r="Y19" s="5" t="s">
        <v>10</v>
      </c>
      <c r="Z19" s="5" t="s">
        <v>10</v>
      </c>
      <c r="AA19" s="5">
        <v>3.625</v>
      </c>
      <c r="AB19" s="5">
        <v>2.4E-2</v>
      </c>
      <c r="AC19" s="5">
        <v>0.28699999999999998</v>
      </c>
      <c r="AD19" s="5" t="s">
        <v>10</v>
      </c>
      <c r="AE19" s="5" t="s">
        <v>10</v>
      </c>
      <c r="AF19" s="5">
        <v>1.31</v>
      </c>
      <c r="AG19" s="5">
        <v>1.379</v>
      </c>
      <c r="AH19" s="5" t="s">
        <v>10</v>
      </c>
      <c r="AI19" s="5" t="s">
        <v>10</v>
      </c>
      <c r="AJ19" s="5" t="s">
        <v>10</v>
      </c>
      <c r="AK19" s="6" t="s">
        <v>10</v>
      </c>
      <c r="AL19" s="5" t="s">
        <v>10</v>
      </c>
      <c r="AM19" s="5">
        <v>3</v>
      </c>
      <c r="AN19" s="5" t="s">
        <v>10</v>
      </c>
    </row>
    <row r="20" spans="1:40" ht="15.75">
      <c r="A20" s="7" t="s">
        <v>34</v>
      </c>
      <c r="B20" s="7" t="s">
        <v>43</v>
      </c>
      <c r="C20" s="7">
        <v>2</v>
      </c>
      <c r="D20" s="7" t="s">
        <v>79</v>
      </c>
      <c r="E20" s="7">
        <v>36</v>
      </c>
      <c r="F20" s="5" t="s">
        <v>10</v>
      </c>
      <c r="G20" s="5">
        <v>49.63</v>
      </c>
      <c r="H20" s="5" t="s">
        <v>10</v>
      </c>
      <c r="I20" s="5" t="s">
        <v>10</v>
      </c>
      <c r="J20" s="5">
        <v>49.22</v>
      </c>
      <c r="K20" s="5">
        <v>0.67</v>
      </c>
      <c r="L20" s="5">
        <v>0.49</v>
      </c>
      <c r="M20" s="5" t="s">
        <v>10</v>
      </c>
      <c r="N20" s="5" t="s">
        <v>10</v>
      </c>
      <c r="O20" s="5" t="s">
        <v>10</v>
      </c>
      <c r="P20" s="5">
        <v>100.01</v>
      </c>
      <c r="Q20" s="5" t="s">
        <v>10</v>
      </c>
      <c r="R20" s="5">
        <v>0.95599999999999996</v>
      </c>
      <c r="S20" s="5" t="s">
        <v>10</v>
      </c>
      <c r="T20" s="5" t="s">
        <v>10</v>
      </c>
      <c r="U20" s="5">
        <v>1.054</v>
      </c>
      <c r="V20" s="5">
        <v>1.4999999999999999E-2</v>
      </c>
      <c r="W20" s="5">
        <v>1.9E-2</v>
      </c>
      <c r="X20" s="5" t="s">
        <v>10</v>
      </c>
      <c r="Y20" s="5" t="s">
        <v>10</v>
      </c>
      <c r="Z20" s="5" t="s">
        <v>10</v>
      </c>
      <c r="AA20" s="5">
        <v>2.044</v>
      </c>
      <c r="AB20" s="5" t="s">
        <v>10</v>
      </c>
      <c r="AC20" s="5">
        <v>0.93600000000000005</v>
      </c>
      <c r="AD20" s="5" t="s">
        <v>10</v>
      </c>
      <c r="AE20" s="5" t="s">
        <v>10</v>
      </c>
      <c r="AF20" s="5">
        <v>0.90300000000000002</v>
      </c>
      <c r="AG20" s="5">
        <v>0.128</v>
      </c>
      <c r="AH20" s="5">
        <v>1.4E-2</v>
      </c>
      <c r="AI20" s="5">
        <v>1.7999999999999999E-2</v>
      </c>
      <c r="AJ20" s="5" t="s">
        <v>10</v>
      </c>
      <c r="AK20" s="6" t="s">
        <v>10</v>
      </c>
      <c r="AL20" s="5" t="s">
        <v>10</v>
      </c>
      <c r="AM20" s="5">
        <v>2</v>
      </c>
      <c r="AN20" s="5" t="s">
        <v>10</v>
      </c>
    </row>
    <row r="21" spans="1:40" ht="15.75">
      <c r="A21" s="7" t="s">
        <v>34</v>
      </c>
      <c r="B21" s="7" t="s">
        <v>43</v>
      </c>
      <c r="C21" s="7" t="s">
        <v>83</v>
      </c>
      <c r="D21" s="7" t="s">
        <v>82</v>
      </c>
      <c r="E21" s="7">
        <v>52</v>
      </c>
      <c r="F21" s="5" t="s">
        <v>10</v>
      </c>
      <c r="G21" s="5" t="s">
        <v>10</v>
      </c>
      <c r="H21" s="5" t="s">
        <v>10</v>
      </c>
      <c r="I21" s="5">
        <v>0.18</v>
      </c>
      <c r="J21" s="5">
        <v>99.82</v>
      </c>
      <c r="K21" s="5" t="s">
        <v>10</v>
      </c>
      <c r="L21" s="5" t="s">
        <v>10</v>
      </c>
      <c r="M21" s="5" t="s">
        <v>10</v>
      </c>
      <c r="N21" s="5" t="s">
        <v>10</v>
      </c>
      <c r="O21" s="5" t="s">
        <v>10</v>
      </c>
      <c r="P21" s="5">
        <v>100</v>
      </c>
      <c r="Q21" s="5" t="s">
        <v>10</v>
      </c>
      <c r="R21" s="5" t="s">
        <v>10</v>
      </c>
      <c r="S21" s="5" t="s">
        <v>10</v>
      </c>
      <c r="T21" s="5">
        <v>7.0000000000000001E-3</v>
      </c>
      <c r="U21" s="5">
        <v>3.99</v>
      </c>
      <c r="V21" s="5" t="s">
        <v>10</v>
      </c>
      <c r="W21" s="5" t="s">
        <v>10</v>
      </c>
      <c r="X21" s="5" t="s">
        <v>10</v>
      </c>
      <c r="Y21" s="5" t="s">
        <v>10</v>
      </c>
      <c r="Z21" s="5" t="s">
        <v>10</v>
      </c>
      <c r="AA21" s="5">
        <v>3.9969999999999999</v>
      </c>
      <c r="AB21" s="5" t="s">
        <v>10</v>
      </c>
      <c r="AC21" s="5" t="s">
        <v>10</v>
      </c>
      <c r="AD21" s="5" t="s">
        <v>10</v>
      </c>
      <c r="AE21" s="5">
        <v>5.0000000000000001E-3</v>
      </c>
      <c r="AF21" s="5">
        <v>1</v>
      </c>
      <c r="AG21" s="5">
        <v>1.9950000000000001</v>
      </c>
      <c r="AH21" s="5" t="s">
        <v>10</v>
      </c>
      <c r="AI21" s="5" t="s">
        <v>10</v>
      </c>
      <c r="AJ21" s="5" t="s">
        <v>10</v>
      </c>
      <c r="AK21" s="6" t="s">
        <v>10</v>
      </c>
      <c r="AL21" s="5" t="s">
        <v>10</v>
      </c>
      <c r="AM21" s="5">
        <v>3</v>
      </c>
      <c r="AN21" s="5" t="s">
        <v>10</v>
      </c>
    </row>
    <row r="22" spans="1:40" ht="15.75">
      <c r="A22" s="7" t="s">
        <v>22</v>
      </c>
      <c r="B22" s="7" t="s">
        <v>42</v>
      </c>
      <c r="C22" s="7">
        <v>110</v>
      </c>
      <c r="D22" s="7" t="s">
        <v>79</v>
      </c>
      <c r="E22" s="7">
        <v>1606</v>
      </c>
      <c r="F22" s="5">
        <v>0.25</v>
      </c>
      <c r="G22" s="5">
        <v>52.49</v>
      </c>
      <c r="H22" s="5" t="s">
        <v>10</v>
      </c>
      <c r="I22" s="5" t="s">
        <v>10</v>
      </c>
      <c r="J22" s="5">
        <v>51.46</v>
      </c>
      <c r="K22" s="5">
        <v>2.14</v>
      </c>
      <c r="L22" s="5" t="s">
        <v>10</v>
      </c>
      <c r="M22" s="5" t="s">
        <v>10</v>
      </c>
      <c r="N22" s="5" t="s">
        <v>10</v>
      </c>
      <c r="O22" s="5">
        <v>0.71</v>
      </c>
      <c r="P22" s="5">
        <v>107.05</v>
      </c>
      <c r="Q22" s="5">
        <v>6.0000000000000001E-3</v>
      </c>
      <c r="R22" s="5">
        <v>0.94399999999999995</v>
      </c>
      <c r="S22" s="5" t="s">
        <v>10</v>
      </c>
      <c r="T22" s="5" t="s">
        <v>10</v>
      </c>
      <c r="U22" s="5">
        <v>1.0289999999999999</v>
      </c>
      <c r="V22" s="5">
        <v>4.2999999999999997E-2</v>
      </c>
      <c r="W22" s="5" t="s">
        <v>10</v>
      </c>
      <c r="X22" s="5" t="s">
        <v>10</v>
      </c>
      <c r="Y22" s="5" t="s">
        <v>10</v>
      </c>
      <c r="Z22" s="5">
        <v>1.0999999999999999E-2</v>
      </c>
      <c r="AA22" s="5">
        <v>2.0329999999999999</v>
      </c>
      <c r="AB22" s="5">
        <v>6.0000000000000001E-3</v>
      </c>
      <c r="AC22" s="5">
        <v>0.92900000000000005</v>
      </c>
      <c r="AD22" s="5" t="s">
        <v>10</v>
      </c>
      <c r="AE22" s="5" t="s">
        <v>10</v>
      </c>
      <c r="AF22" s="5">
        <v>0.91400000000000003</v>
      </c>
      <c r="AG22" s="5">
        <v>9.8000000000000004E-2</v>
      </c>
      <c r="AH22" s="5">
        <v>4.2999999999999997E-2</v>
      </c>
      <c r="AI22" s="5" t="s">
        <v>10</v>
      </c>
      <c r="AJ22" s="5" t="s">
        <v>10</v>
      </c>
      <c r="AK22" s="5" t="s">
        <v>10</v>
      </c>
      <c r="AL22" s="5">
        <v>1.0999999999999999E-2</v>
      </c>
      <c r="AM22" s="5">
        <v>2</v>
      </c>
      <c r="AN22" s="5" t="s">
        <v>10</v>
      </c>
    </row>
    <row r="23" spans="1:40" ht="15.75">
      <c r="A23" s="7" t="s">
        <v>22</v>
      </c>
      <c r="B23" s="7" t="s">
        <v>42</v>
      </c>
      <c r="C23" s="7">
        <v>112</v>
      </c>
      <c r="D23" s="7" t="s">
        <v>79</v>
      </c>
      <c r="E23" s="7">
        <v>1626</v>
      </c>
      <c r="F23" s="5" t="s">
        <v>10</v>
      </c>
      <c r="G23" s="5">
        <v>51.68</v>
      </c>
      <c r="H23" s="5" t="s">
        <v>10</v>
      </c>
      <c r="I23" s="5" t="s">
        <v>10</v>
      </c>
      <c r="J23" s="5">
        <v>51.18</v>
      </c>
      <c r="K23" s="5">
        <v>2.56</v>
      </c>
      <c r="L23" s="5" t="s">
        <v>10</v>
      </c>
      <c r="M23" s="5">
        <v>0.22</v>
      </c>
      <c r="N23" s="5" t="s">
        <v>10</v>
      </c>
      <c r="O23" s="5">
        <v>0.52</v>
      </c>
      <c r="P23" s="5">
        <v>106.16</v>
      </c>
      <c r="Q23" s="5" t="s">
        <v>10</v>
      </c>
      <c r="R23" s="5">
        <v>0.94199999999999995</v>
      </c>
      <c r="S23" s="5" t="s">
        <v>10</v>
      </c>
      <c r="T23" s="5" t="s">
        <v>10</v>
      </c>
      <c r="U23" s="5">
        <v>1.0369999999999999</v>
      </c>
      <c r="V23" s="5">
        <v>5.2999999999999999E-2</v>
      </c>
      <c r="W23" s="5" t="s">
        <v>10</v>
      </c>
      <c r="X23" s="5">
        <v>6.0000000000000001E-3</v>
      </c>
      <c r="Y23" s="5" t="s">
        <v>10</v>
      </c>
      <c r="Z23" s="5">
        <v>8.0000000000000002E-3</v>
      </c>
      <c r="AA23" s="5">
        <v>2.0459999999999998</v>
      </c>
      <c r="AB23" s="5" t="s">
        <v>10</v>
      </c>
      <c r="AC23" s="5">
        <v>0.92100000000000004</v>
      </c>
      <c r="AD23" s="5" t="s">
        <v>10</v>
      </c>
      <c r="AE23" s="5" t="s">
        <v>10</v>
      </c>
      <c r="AF23" s="5">
        <v>0.88</v>
      </c>
      <c r="AG23" s="5">
        <v>0.13400000000000001</v>
      </c>
      <c r="AH23" s="5">
        <v>5.0999999999999997E-2</v>
      </c>
      <c r="AI23" s="5" t="s">
        <v>10</v>
      </c>
      <c r="AJ23" s="5">
        <v>6.0000000000000001E-3</v>
      </c>
      <c r="AK23" s="5" t="s">
        <v>10</v>
      </c>
      <c r="AL23" s="5">
        <v>8.0000000000000002E-3</v>
      </c>
      <c r="AM23" s="5">
        <v>2</v>
      </c>
      <c r="AN23" s="5" t="s">
        <v>10</v>
      </c>
    </row>
    <row r="24" spans="1:40" ht="15.75">
      <c r="A24" s="7" t="s">
        <v>22</v>
      </c>
      <c r="B24" s="7" t="s">
        <v>42</v>
      </c>
      <c r="C24" s="7">
        <v>114</v>
      </c>
      <c r="D24" s="7" t="s">
        <v>79</v>
      </c>
      <c r="E24" s="7">
        <v>1646</v>
      </c>
      <c r="F24" s="5" t="s">
        <v>10</v>
      </c>
      <c r="G24" s="5">
        <v>54.31</v>
      </c>
      <c r="H24" s="5" t="s">
        <v>10</v>
      </c>
      <c r="I24" s="5" t="s">
        <v>10</v>
      </c>
      <c r="J24" s="5">
        <v>51.4</v>
      </c>
      <c r="K24" s="5">
        <v>0.54</v>
      </c>
      <c r="L24" s="5">
        <v>1.19</v>
      </c>
      <c r="M24" s="5" t="s">
        <v>10</v>
      </c>
      <c r="N24" s="5" t="s">
        <v>10</v>
      </c>
      <c r="O24" s="5" t="s">
        <v>10</v>
      </c>
      <c r="P24" s="5">
        <v>107.44</v>
      </c>
      <c r="Q24" s="5" t="s">
        <v>10</v>
      </c>
      <c r="R24" s="5">
        <v>0.96599999999999997</v>
      </c>
      <c r="S24" s="5" t="s">
        <v>10</v>
      </c>
      <c r="T24" s="5" t="s">
        <v>10</v>
      </c>
      <c r="U24" s="5">
        <v>1.016</v>
      </c>
      <c r="V24" s="5">
        <v>1.0999999999999999E-2</v>
      </c>
      <c r="W24" s="5">
        <v>4.2000000000000003E-2</v>
      </c>
      <c r="X24" s="5" t="s">
        <v>10</v>
      </c>
      <c r="Y24" s="5" t="s">
        <v>10</v>
      </c>
      <c r="Z24" s="5" t="s">
        <v>10</v>
      </c>
      <c r="AA24" s="5">
        <v>2.0339999999999998</v>
      </c>
      <c r="AB24" s="5" t="s">
        <v>10</v>
      </c>
      <c r="AC24" s="5">
        <v>0.94899999999999995</v>
      </c>
      <c r="AD24" s="5" t="s">
        <v>10</v>
      </c>
      <c r="AE24" s="5" t="s">
        <v>10</v>
      </c>
      <c r="AF24" s="5">
        <v>0.89800000000000002</v>
      </c>
      <c r="AG24" s="5">
        <v>0.10100000000000001</v>
      </c>
      <c r="AH24" s="5">
        <v>1.0999999999999999E-2</v>
      </c>
      <c r="AI24" s="5">
        <v>4.1000000000000002E-2</v>
      </c>
      <c r="AJ24" s="5" t="s">
        <v>10</v>
      </c>
      <c r="AK24" s="5" t="s">
        <v>10</v>
      </c>
      <c r="AL24" s="5" t="s">
        <v>10</v>
      </c>
      <c r="AM24" s="5">
        <v>2</v>
      </c>
      <c r="AN24" s="5" t="s">
        <v>10</v>
      </c>
    </row>
    <row r="25" spans="1:40" ht="15.75">
      <c r="A25" s="7" t="s">
        <v>22</v>
      </c>
      <c r="B25" s="7" t="s">
        <v>42</v>
      </c>
      <c r="C25" s="7">
        <v>116</v>
      </c>
      <c r="D25" s="7" t="s">
        <v>79</v>
      </c>
      <c r="E25" s="7">
        <v>1671</v>
      </c>
      <c r="F25" s="5" t="s">
        <v>10</v>
      </c>
      <c r="G25" s="5">
        <v>51.3</v>
      </c>
      <c r="H25" s="5" t="s">
        <v>10</v>
      </c>
      <c r="I25" s="5" t="s">
        <v>10</v>
      </c>
      <c r="J25" s="5">
        <v>53.03</v>
      </c>
      <c r="K25" s="5">
        <v>1.55</v>
      </c>
      <c r="L25" s="5" t="s">
        <v>10</v>
      </c>
      <c r="M25" s="5" t="s">
        <v>10</v>
      </c>
      <c r="N25" s="5" t="s">
        <v>10</v>
      </c>
      <c r="O25" s="5" t="s">
        <v>10</v>
      </c>
      <c r="P25" s="5">
        <v>105.88</v>
      </c>
      <c r="Q25" s="5" t="s">
        <v>10</v>
      </c>
      <c r="R25" s="5">
        <v>0.94199999999999995</v>
      </c>
      <c r="S25" s="5" t="s">
        <v>10</v>
      </c>
      <c r="T25" s="5" t="s">
        <v>10</v>
      </c>
      <c r="U25" s="5">
        <v>1.083</v>
      </c>
      <c r="V25" s="5">
        <v>3.2000000000000001E-2</v>
      </c>
      <c r="W25" s="5" t="s">
        <v>10</v>
      </c>
      <c r="X25" s="5" t="s">
        <v>10</v>
      </c>
      <c r="Y25" s="5" t="s">
        <v>10</v>
      </c>
      <c r="Z25" s="5" t="s">
        <v>10</v>
      </c>
      <c r="AA25" s="5">
        <v>2.0579999999999998</v>
      </c>
      <c r="AB25" s="5" t="s">
        <v>10</v>
      </c>
      <c r="AC25" s="5">
        <v>0.91600000000000004</v>
      </c>
      <c r="AD25" s="5" t="s">
        <v>10</v>
      </c>
      <c r="AE25" s="5" t="s">
        <v>10</v>
      </c>
      <c r="AF25" s="5">
        <v>0.88500000000000001</v>
      </c>
      <c r="AG25" s="5">
        <v>0.16800000000000001</v>
      </c>
      <c r="AH25" s="5">
        <v>3.1E-2</v>
      </c>
      <c r="AI25" s="5" t="s">
        <v>10</v>
      </c>
      <c r="AJ25" s="5" t="s">
        <v>10</v>
      </c>
      <c r="AK25" s="5" t="s">
        <v>10</v>
      </c>
      <c r="AL25" s="5" t="s">
        <v>10</v>
      </c>
      <c r="AM25" s="5">
        <v>2</v>
      </c>
      <c r="AN25" s="5" t="s">
        <v>10</v>
      </c>
    </row>
    <row r="26" spans="1:40" ht="15.75">
      <c r="A26" s="7" t="s">
        <v>24</v>
      </c>
      <c r="B26" s="7" t="s">
        <v>41</v>
      </c>
      <c r="C26" s="7">
        <v>124</v>
      </c>
      <c r="D26" s="7" t="s">
        <v>79</v>
      </c>
      <c r="E26" s="7">
        <v>1701</v>
      </c>
      <c r="F26" s="5" t="s">
        <v>10</v>
      </c>
      <c r="G26" s="5">
        <v>47.47</v>
      </c>
      <c r="H26" s="5" t="s">
        <v>10</v>
      </c>
      <c r="I26" s="5" t="s">
        <v>10</v>
      </c>
      <c r="J26" s="5">
        <v>45.61</v>
      </c>
      <c r="K26" s="5" t="s">
        <v>10</v>
      </c>
      <c r="L26" s="5" t="s">
        <v>10</v>
      </c>
      <c r="M26" s="5" t="s">
        <v>10</v>
      </c>
      <c r="N26" s="5" t="s">
        <v>10</v>
      </c>
      <c r="O26" s="5" t="s">
        <v>10</v>
      </c>
      <c r="P26" s="5">
        <v>93.08</v>
      </c>
      <c r="Q26" s="5" t="s">
        <v>10</v>
      </c>
      <c r="R26" s="5">
        <v>0.97799999999999998</v>
      </c>
      <c r="S26" s="5" t="s">
        <v>10</v>
      </c>
      <c r="T26" s="5" t="s">
        <v>10</v>
      </c>
      <c r="U26" s="5">
        <v>1.044</v>
      </c>
      <c r="V26" s="5" t="s">
        <v>10</v>
      </c>
      <c r="W26" s="5" t="s">
        <v>10</v>
      </c>
      <c r="X26" s="5" t="s">
        <v>10</v>
      </c>
      <c r="Y26" s="5" t="s">
        <v>10</v>
      </c>
      <c r="Z26" s="5" t="s">
        <v>10</v>
      </c>
      <c r="AA26" s="5">
        <v>2.0219999999999998</v>
      </c>
      <c r="AB26" s="5" t="s">
        <v>10</v>
      </c>
      <c r="AC26" s="5">
        <v>0.96699999999999997</v>
      </c>
      <c r="AD26" s="5" t="s">
        <v>10</v>
      </c>
      <c r="AE26" s="5" t="s">
        <v>10</v>
      </c>
      <c r="AF26" s="5">
        <v>0.96699999999999997</v>
      </c>
      <c r="AG26" s="5">
        <v>6.6000000000000003E-2</v>
      </c>
      <c r="AH26" s="5" t="s">
        <v>10</v>
      </c>
      <c r="AI26" s="5" t="s">
        <v>10</v>
      </c>
      <c r="AJ26" s="5" t="s">
        <v>10</v>
      </c>
      <c r="AK26" s="5" t="s">
        <v>10</v>
      </c>
      <c r="AL26" s="5" t="s">
        <v>10</v>
      </c>
      <c r="AM26" s="5">
        <v>2</v>
      </c>
      <c r="AN26" s="5" t="s">
        <v>10</v>
      </c>
    </row>
    <row r="27" spans="1:40" ht="15.75">
      <c r="A27" s="7" t="s">
        <v>24</v>
      </c>
      <c r="B27" s="7" t="s">
        <v>41</v>
      </c>
      <c r="C27" s="7">
        <v>127</v>
      </c>
      <c r="D27" s="7" t="s">
        <v>79</v>
      </c>
      <c r="E27" s="7">
        <v>1747</v>
      </c>
      <c r="F27" s="5" t="s">
        <v>10</v>
      </c>
      <c r="G27" s="5">
        <v>52</v>
      </c>
      <c r="H27" s="5" t="s">
        <v>10</v>
      </c>
      <c r="I27" s="5" t="s">
        <v>10</v>
      </c>
      <c r="J27" s="5">
        <v>42.38</v>
      </c>
      <c r="K27" s="5" t="s">
        <v>10</v>
      </c>
      <c r="L27" s="5" t="s">
        <v>10</v>
      </c>
      <c r="M27" s="5">
        <v>0.4</v>
      </c>
      <c r="N27" s="5" t="s">
        <v>10</v>
      </c>
      <c r="O27" s="5" t="s">
        <v>10</v>
      </c>
      <c r="P27" s="5">
        <v>94.78</v>
      </c>
      <c r="Q27" s="5" t="s">
        <v>10</v>
      </c>
      <c r="R27" s="5">
        <v>1.028</v>
      </c>
      <c r="S27" s="5" t="s">
        <v>10</v>
      </c>
      <c r="T27" s="5" t="s">
        <v>10</v>
      </c>
      <c r="U27" s="5">
        <v>0.93200000000000005</v>
      </c>
      <c r="V27" s="5" t="s">
        <v>10</v>
      </c>
      <c r="W27" s="5" t="s">
        <v>10</v>
      </c>
      <c r="X27" s="5">
        <v>1.0999999999999999E-2</v>
      </c>
      <c r="Y27" s="5" t="s">
        <v>10</v>
      </c>
      <c r="Z27" s="5" t="s">
        <v>10</v>
      </c>
      <c r="AA27" s="5">
        <v>1.972</v>
      </c>
      <c r="AB27" s="5" t="s">
        <v>10</v>
      </c>
      <c r="AC27" s="5">
        <v>1.0429999999999999</v>
      </c>
      <c r="AD27" s="5" t="s">
        <v>10</v>
      </c>
      <c r="AE27" s="5" t="s">
        <v>10</v>
      </c>
      <c r="AF27" s="5">
        <v>0.94499999999999995</v>
      </c>
      <c r="AG27" s="5" t="s">
        <v>10</v>
      </c>
      <c r="AH27" s="5" t="s">
        <v>10</v>
      </c>
      <c r="AI27" s="5" t="s">
        <v>10</v>
      </c>
      <c r="AJ27" s="5">
        <v>1.0999999999999999E-2</v>
      </c>
      <c r="AK27" s="5" t="s">
        <v>10</v>
      </c>
      <c r="AL27" s="5" t="s">
        <v>10</v>
      </c>
      <c r="AM27" s="5">
        <v>2</v>
      </c>
      <c r="AN27" s="5">
        <v>-8.6999999999999994E-2</v>
      </c>
    </row>
    <row r="28" spans="1:40" ht="15.75">
      <c r="A28" s="7" t="s">
        <v>24</v>
      </c>
      <c r="B28" s="7" t="s">
        <v>41</v>
      </c>
      <c r="C28" s="7">
        <v>129</v>
      </c>
      <c r="D28" s="7" t="s">
        <v>79</v>
      </c>
      <c r="E28" s="7">
        <v>1796</v>
      </c>
      <c r="F28" s="5" t="s">
        <v>10</v>
      </c>
      <c r="G28" s="5">
        <v>52.93</v>
      </c>
      <c r="H28" s="5" t="s">
        <v>10</v>
      </c>
      <c r="I28" s="5" t="s">
        <v>10</v>
      </c>
      <c r="J28" s="5">
        <v>46.87</v>
      </c>
      <c r="K28" s="5" t="s">
        <v>10</v>
      </c>
      <c r="L28" s="5" t="s">
        <v>10</v>
      </c>
      <c r="M28" s="5" t="s">
        <v>10</v>
      </c>
      <c r="N28" s="5" t="s">
        <v>10</v>
      </c>
      <c r="O28" s="5" t="s">
        <v>10</v>
      </c>
      <c r="P28" s="5">
        <v>99.8</v>
      </c>
      <c r="Q28" s="5" t="s">
        <v>10</v>
      </c>
      <c r="R28" s="5">
        <v>1.0049999999999999</v>
      </c>
      <c r="S28" s="5" t="s">
        <v>10</v>
      </c>
      <c r="T28" s="5" t="s">
        <v>10</v>
      </c>
      <c r="U28" s="5">
        <v>0.99</v>
      </c>
      <c r="V28" s="5" t="s">
        <v>10</v>
      </c>
      <c r="W28" s="5" t="s">
        <v>10</v>
      </c>
      <c r="X28" s="5" t="s">
        <v>10</v>
      </c>
      <c r="Y28" s="5" t="s">
        <v>10</v>
      </c>
      <c r="Z28" s="5" t="s">
        <v>10</v>
      </c>
      <c r="AA28" s="5">
        <v>1.9950000000000001</v>
      </c>
      <c r="AB28" s="5" t="s">
        <v>10</v>
      </c>
      <c r="AC28" s="5">
        <v>1.008</v>
      </c>
      <c r="AD28" s="5" t="s">
        <v>10</v>
      </c>
      <c r="AE28" s="5" t="s">
        <v>10</v>
      </c>
      <c r="AF28" s="5">
        <v>0.99199999999999999</v>
      </c>
      <c r="AG28" s="5" t="s">
        <v>10</v>
      </c>
      <c r="AH28" s="5" t="s">
        <v>10</v>
      </c>
      <c r="AI28" s="5" t="s">
        <v>10</v>
      </c>
      <c r="AJ28" s="5" t="s">
        <v>10</v>
      </c>
      <c r="AK28" s="5" t="s">
        <v>10</v>
      </c>
      <c r="AL28" s="5" t="s">
        <v>10</v>
      </c>
      <c r="AM28" s="5">
        <v>2</v>
      </c>
      <c r="AN28" s="5">
        <v>-1.6E-2</v>
      </c>
    </row>
    <row r="29" spans="1:40" ht="15.75">
      <c r="A29" s="7" t="s">
        <v>24</v>
      </c>
      <c r="B29" s="7" t="s">
        <v>41</v>
      </c>
      <c r="C29" s="7">
        <v>129</v>
      </c>
      <c r="D29" s="7" t="s">
        <v>79</v>
      </c>
      <c r="E29" s="7">
        <v>1802</v>
      </c>
      <c r="F29" s="5" t="s">
        <v>10</v>
      </c>
      <c r="G29" s="5">
        <v>46.01</v>
      </c>
      <c r="H29" s="5" t="s">
        <v>10</v>
      </c>
      <c r="I29" s="5" t="s">
        <v>10</v>
      </c>
      <c r="J29" s="5">
        <v>46.88</v>
      </c>
      <c r="K29" s="5">
        <v>0.34</v>
      </c>
      <c r="L29" s="5" t="s">
        <v>10</v>
      </c>
      <c r="M29" s="5" t="s">
        <v>10</v>
      </c>
      <c r="N29" s="5" t="s">
        <v>10</v>
      </c>
      <c r="O29" s="5" t="s">
        <v>10</v>
      </c>
      <c r="P29" s="5">
        <v>93.23</v>
      </c>
      <c r="Q29" s="5" t="s">
        <v>10</v>
      </c>
      <c r="R29" s="5">
        <v>0.95499999999999996</v>
      </c>
      <c r="S29" s="5" t="s">
        <v>10</v>
      </c>
      <c r="T29" s="5" t="s">
        <v>10</v>
      </c>
      <c r="U29" s="5">
        <v>1.0820000000000001</v>
      </c>
      <c r="V29" s="5">
        <v>8.0000000000000002E-3</v>
      </c>
      <c r="W29" s="5" t="s">
        <v>10</v>
      </c>
      <c r="X29" s="5" t="s">
        <v>10</v>
      </c>
      <c r="Y29" s="5" t="s">
        <v>10</v>
      </c>
      <c r="Z29" s="5" t="s">
        <v>10</v>
      </c>
      <c r="AA29" s="5">
        <v>2.0449999999999999</v>
      </c>
      <c r="AB29" s="5" t="s">
        <v>10</v>
      </c>
      <c r="AC29" s="5">
        <v>0.93400000000000005</v>
      </c>
      <c r="AD29" s="5" t="s">
        <v>10</v>
      </c>
      <c r="AE29" s="5" t="s">
        <v>10</v>
      </c>
      <c r="AF29" s="5">
        <v>0.92600000000000005</v>
      </c>
      <c r="AG29" s="5">
        <v>0.13200000000000001</v>
      </c>
      <c r="AH29" s="5">
        <v>8.0000000000000002E-3</v>
      </c>
      <c r="AI29" s="5" t="s">
        <v>10</v>
      </c>
      <c r="AJ29" s="5" t="s">
        <v>10</v>
      </c>
      <c r="AK29" s="5" t="s">
        <v>10</v>
      </c>
      <c r="AL29" s="5" t="s">
        <v>10</v>
      </c>
      <c r="AM29" s="5">
        <v>2</v>
      </c>
      <c r="AN29" s="5" t="s">
        <v>10</v>
      </c>
    </row>
    <row r="30" spans="1:40" ht="15.75">
      <c r="A30" s="7" t="s">
        <v>24</v>
      </c>
      <c r="B30" s="7" t="s">
        <v>41</v>
      </c>
      <c r="C30" s="7">
        <v>129</v>
      </c>
      <c r="D30" s="7" t="s">
        <v>79</v>
      </c>
      <c r="E30" s="7">
        <v>1813</v>
      </c>
      <c r="F30" s="5">
        <v>0.28999999999999998</v>
      </c>
      <c r="G30" s="5">
        <v>52.99</v>
      </c>
      <c r="H30" s="5" t="s">
        <v>10</v>
      </c>
      <c r="I30" s="5" t="s">
        <v>10</v>
      </c>
      <c r="J30" s="5">
        <v>49.08</v>
      </c>
      <c r="K30" s="5">
        <v>0.52</v>
      </c>
      <c r="L30" s="5" t="s">
        <v>10</v>
      </c>
      <c r="M30" s="5">
        <v>0.26</v>
      </c>
      <c r="N30" s="5" t="s">
        <v>10</v>
      </c>
      <c r="O30" s="5" t="s">
        <v>10</v>
      </c>
      <c r="P30" s="5">
        <v>103.14</v>
      </c>
      <c r="Q30" s="5">
        <v>7.0000000000000001E-3</v>
      </c>
      <c r="R30" s="5">
        <v>0.98</v>
      </c>
      <c r="S30" s="5" t="s">
        <v>10</v>
      </c>
      <c r="T30" s="5" t="s">
        <v>10</v>
      </c>
      <c r="U30" s="5">
        <v>1.0089999999999999</v>
      </c>
      <c r="V30" s="5">
        <v>1.0999999999999999E-2</v>
      </c>
      <c r="W30" s="5" t="s">
        <v>10</v>
      </c>
      <c r="X30" s="5">
        <v>7.0000000000000001E-3</v>
      </c>
      <c r="Y30" s="5" t="s">
        <v>10</v>
      </c>
      <c r="Z30" s="5" t="s">
        <v>10</v>
      </c>
      <c r="AA30" s="5">
        <v>2.0129999999999999</v>
      </c>
      <c r="AB30" s="5">
        <v>7.0000000000000001E-3</v>
      </c>
      <c r="AC30" s="5">
        <v>0.97299999999999998</v>
      </c>
      <c r="AD30" s="5" t="s">
        <v>10</v>
      </c>
      <c r="AE30" s="5" t="s">
        <v>10</v>
      </c>
      <c r="AF30" s="5">
        <v>0.96299999999999997</v>
      </c>
      <c r="AG30" s="5">
        <v>3.9E-2</v>
      </c>
      <c r="AH30" s="5">
        <v>1.0999999999999999E-2</v>
      </c>
      <c r="AI30" s="5" t="s">
        <v>10</v>
      </c>
      <c r="AJ30" s="5">
        <v>7.0000000000000001E-3</v>
      </c>
      <c r="AK30" s="5" t="s">
        <v>10</v>
      </c>
      <c r="AL30" s="5" t="s">
        <v>10</v>
      </c>
      <c r="AM30" s="5">
        <v>2</v>
      </c>
      <c r="AN30" s="5" t="s">
        <v>10</v>
      </c>
    </row>
    <row r="31" spans="1:40" ht="15.75">
      <c r="A31" s="7" t="s">
        <v>2</v>
      </c>
      <c r="B31" s="2" t="s">
        <v>38</v>
      </c>
      <c r="C31" s="7">
        <v>67</v>
      </c>
      <c r="D31" s="7" t="s">
        <v>79</v>
      </c>
      <c r="E31" s="7">
        <v>974</v>
      </c>
      <c r="F31" s="5" t="s">
        <v>10</v>
      </c>
      <c r="G31" s="5">
        <v>48.32</v>
      </c>
      <c r="H31" s="5" t="s">
        <v>10</v>
      </c>
      <c r="I31" s="5" t="s">
        <v>10</v>
      </c>
      <c r="J31" s="5">
        <v>44.19</v>
      </c>
      <c r="K31" s="5" t="s">
        <v>10</v>
      </c>
      <c r="L31" s="5" t="s">
        <v>10</v>
      </c>
      <c r="M31" s="5" t="s">
        <v>10</v>
      </c>
      <c r="N31" s="5" t="s">
        <v>10</v>
      </c>
      <c r="O31" s="5" t="s">
        <v>10</v>
      </c>
      <c r="P31" s="5">
        <v>92.51</v>
      </c>
      <c r="Q31" s="5" t="s">
        <v>10</v>
      </c>
      <c r="R31" s="5">
        <v>0.99399999999999999</v>
      </c>
      <c r="S31" s="5" t="s">
        <v>10</v>
      </c>
      <c r="T31" s="5" t="s">
        <v>10</v>
      </c>
      <c r="U31" s="5">
        <v>1.0109999999999999</v>
      </c>
      <c r="V31" s="5" t="s">
        <v>10</v>
      </c>
      <c r="W31" s="5" t="s">
        <v>10</v>
      </c>
      <c r="X31" s="5" t="s">
        <v>10</v>
      </c>
      <c r="Y31" s="5" t="s">
        <v>10</v>
      </c>
      <c r="Z31" s="5" t="s">
        <v>10</v>
      </c>
      <c r="AA31" s="5">
        <v>2.0059999999999998</v>
      </c>
      <c r="AB31" s="5" t="s">
        <v>10</v>
      </c>
      <c r="AC31" s="5">
        <v>0.99199999999999999</v>
      </c>
      <c r="AD31" s="5" t="s">
        <v>10</v>
      </c>
      <c r="AE31" s="5" t="s">
        <v>10</v>
      </c>
      <c r="AF31" s="5">
        <v>0.99199999999999999</v>
      </c>
      <c r="AG31" s="5">
        <v>1.6E-2</v>
      </c>
      <c r="AH31" s="5" t="s">
        <v>10</v>
      </c>
      <c r="AI31" s="5" t="s">
        <v>10</v>
      </c>
      <c r="AJ31" s="5" t="s">
        <v>10</v>
      </c>
      <c r="AK31" s="5" t="s">
        <v>10</v>
      </c>
      <c r="AL31" s="5" t="s">
        <v>10</v>
      </c>
      <c r="AM31" s="5">
        <v>2</v>
      </c>
      <c r="AN31" s="5" t="s">
        <v>10</v>
      </c>
    </row>
    <row r="32" spans="1:40" ht="15.75">
      <c r="A32" s="7" t="s">
        <v>2</v>
      </c>
      <c r="B32" s="2" t="s">
        <v>38</v>
      </c>
      <c r="C32" s="7">
        <v>72</v>
      </c>
      <c r="D32" s="7" t="s">
        <v>79</v>
      </c>
      <c r="E32" s="7">
        <v>1046</v>
      </c>
      <c r="F32" s="5" t="s">
        <v>10</v>
      </c>
      <c r="G32" s="5">
        <v>50.78</v>
      </c>
      <c r="H32" s="5" t="s">
        <v>10</v>
      </c>
      <c r="I32" s="5" t="s">
        <v>10</v>
      </c>
      <c r="J32" s="5">
        <v>46.3</v>
      </c>
      <c r="K32" s="5" t="s">
        <v>10</v>
      </c>
      <c r="L32" s="5" t="s">
        <v>10</v>
      </c>
      <c r="M32" s="5" t="s">
        <v>10</v>
      </c>
      <c r="N32" s="5" t="s">
        <v>10</v>
      </c>
      <c r="O32" s="5" t="s">
        <v>10</v>
      </c>
      <c r="P32" s="5">
        <v>97.08</v>
      </c>
      <c r="Q32" s="5" t="s">
        <v>10</v>
      </c>
      <c r="R32" s="5">
        <v>0.995</v>
      </c>
      <c r="S32" s="5" t="s">
        <v>10</v>
      </c>
      <c r="T32" s="5" t="s">
        <v>10</v>
      </c>
      <c r="U32" s="5">
        <v>1.0089999999999999</v>
      </c>
      <c r="V32" s="5" t="s">
        <v>10</v>
      </c>
      <c r="W32" s="5" t="s">
        <v>10</v>
      </c>
      <c r="X32" s="5" t="s">
        <v>10</v>
      </c>
      <c r="Y32" s="5" t="s">
        <v>10</v>
      </c>
      <c r="Z32" s="5" t="s">
        <v>10</v>
      </c>
      <c r="AA32" s="5">
        <v>2.0049999999999999</v>
      </c>
      <c r="AB32" s="5" t="s">
        <v>10</v>
      </c>
      <c r="AC32" s="5">
        <v>0.99299999999999999</v>
      </c>
      <c r="AD32" s="5" t="s">
        <v>10</v>
      </c>
      <c r="AE32" s="5" t="s">
        <v>10</v>
      </c>
      <c r="AF32" s="5">
        <v>0.99299999999999999</v>
      </c>
      <c r="AG32" s="5">
        <v>1.2999999999999999E-2</v>
      </c>
      <c r="AH32" s="5" t="s">
        <v>10</v>
      </c>
      <c r="AI32" s="5" t="s">
        <v>10</v>
      </c>
      <c r="AJ32" s="5" t="s">
        <v>10</v>
      </c>
      <c r="AK32" s="5" t="s">
        <v>10</v>
      </c>
      <c r="AL32" s="5" t="s">
        <v>10</v>
      </c>
      <c r="AM32" s="5">
        <v>2</v>
      </c>
      <c r="AN32" s="5" t="s">
        <v>10</v>
      </c>
    </row>
    <row r="33" spans="1:40" ht="15.75">
      <c r="A33" s="7" t="s">
        <v>2</v>
      </c>
      <c r="B33" s="2" t="s">
        <v>38</v>
      </c>
      <c r="C33" s="7">
        <v>74</v>
      </c>
      <c r="D33" s="7" t="s">
        <v>79</v>
      </c>
      <c r="E33" s="7">
        <v>1080</v>
      </c>
      <c r="F33" s="5" t="s">
        <v>10</v>
      </c>
      <c r="G33" s="5">
        <v>50.97</v>
      </c>
      <c r="H33" s="5" t="s">
        <v>10</v>
      </c>
      <c r="I33" s="5" t="s">
        <v>10</v>
      </c>
      <c r="J33" s="5">
        <v>46.17</v>
      </c>
      <c r="K33" s="5">
        <v>0.83</v>
      </c>
      <c r="L33" s="5" t="s">
        <v>10</v>
      </c>
      <c r="M33" s="5" t="s">
        <v>10</v>
      </c>
      <c r="N33" s="5" t="s">
        <v>10</v>
      </c>
      <c r="O33" s="5" t="s">
        <v>10</v>
      </c>
      <c r="P33" s="5">
        <v>97.97</v>
      </c>
      <c r="Q33" s="5" t="s">
        <v>10</v>
      </c>
      <c r="R33" s="5">
        <v>0.99199999999999999</v>
      </c>
      <c r="S33" s="5" t="s">
        <v>10</v>
      </c>
      <c r="T33" s="5" t="s">
        <v>10</v>
      </c>
      <c r="U33" s="5">
        <v>0.999</v>
      </c>
      <c r="V33" s="5">
        <v>1.7999999999999999E-2</v>
      </c>
      <c r="W33" s="5" t="s">
        <v>10</v>
      </c>
      <c r="X33" s="5" t="s">
        <v>10</v>
      </c>
      <c r="Y33" s="5" t="s">
        <v>10</v>
      </c>
      <c r="Z33" s="5" t="s">
        <v>10</v>
      </c>
      <c r="AA33" s="5">
        <v>2.008</v>
      </c>
      <c r="AB33" s="5" t="s">
        <v>10</v>
      </c>
      <c r="AC33" s="5">
        <v>0.98799999999999999</v>
      </c>
      <c r="AD33" s="5" t="s">
        <v>10</v>
      </c>
      <c r="AE33" s="5" t="s">
        <v>10</v>
      </c>
      <c r="AF33" s="5">
        <v>0.96899999999999997</v>
      </c>
      <c r="AG33" s="5">
        <v>2.5000000000000001E-2</v>
      </c>
      <c r="AH33" s="5">
        <v>1.7999999999999999E-2</v>
      </c>
      <c r="AI33" s="5" t="s">
        <v>10</v>
      </c>
      <c r="AJ33" s="5" t="s">
        <v>10</v>
      </c>
      <c r="AK33" s="5" t="s">
        <v>10</v>
      </c>
      <c r="AL33" s="5" t="s">
        <v>10</v>
      </c>
      <c r="AM33" s="5">
        <v>2</v>
      </c>
      <c r="AN33" s="5" t="s">
        <v>10</v>
      </c>
    </row>
    <row r="34" spans="1:40" ht="15.75">
      <c r="A34" s="7" t="s">
        <v>2</v>
      </c>
      <c r="B34" s="2" t="s">
        <v>38</v>
      </c>
      <c r="C34" s="7">
        <v>79</v>
      </c>
      <c r="D34" s="7" t="s">
        <v>79</v>
      </c>
      <c r="E34" s="7">
        <v>1187</v>
      </c>
      <c r="F34" s="5">
        <v>0.54</v>
      </c>
      <c r="G34" s="5">
        <v>47.06</v>
      </c>
      <c r="H34" s="5" t="s">
        <v>10</v>
      </c>
      <c r="I34" s="5" t="s">
        <v>10</v>
      </c>
      <c r="J34" s="5">
        <v>46.16</v>
      </c>
      <c r="K34" s="5">
        <v>0.75</v>
      </c>
      <c r="L34" s="5" t="s">
        <v>10</v>
      </c>
      <c r="M34" s="5">
        <v>1.3</v>
      </c>
      <c r="N34" s="5" t="s">
        <v>10</v>
      </c>
      <c r="O34" s="5" t="s">
        <v>10</v>
      </c>
      <c r="P34" s="5">
        <v>95.81</v>
      </c>
      <c r="Q34" s="5">
        <v>1.4E-2</v>
      </c>
      <c r="R34" s="5">
        <v>0.94399999999999995</v>
      </c>
      <c r="S34" s="5" t="s">
        <v>10</v>
      </c>
      <c r="T34" s="5" t="s">
        <v>10</v>
      </c>
      <c r="U34" s="5">
        <v>1.0289999999999999</v>
      </c>
      <c r="V34" s="5">
        <v>1.7000000000000001E-2</v>
      </c>
      <c r="W34" s="5" t="s">
        <v>10</v>
      </c>
      <c r="X34" s="5">
        <v>3.6999999999999998E-2</v>
      </c>
      <c r="Y34" s="5" t="s">
        <v>10</v>
      </c>
      <c r="Z34" s="5" t="s">
        <v>10</v>
      </c>
      <c r="AA34" s="5">
        <v>2.0419999999999998</v>
      </c>
      <c r="AB34" s="5">
        <v>1.4E-2</v>
      </c>
      <c r="AC34" s="5">
        <v>0.92500000000000004</v>
      </c>
      <c r="AD34" s="5" t="s">
        <v>10</v>
      </c>
      <c r="AE34" s="5" t="s">
        <v>10</v>
      </c>
      <c r="AF34" s="5">
        <v>0.88600000000000001</v>
      </c>
      <c r="AG34" s="5">
        <v>0.122</v>
      </c>
      <c r="AH34" s="5">
        <v>1.7000000000000001E-2</v>
      </c>
      <c r="AI34" s="5" t="s">
        <v>10</v>
      </c>
      <c r="AJ34" s="5">
        <v>3.5999999999999997E-2</v>
      </c>
      <c r="AK34" s="5" t="s">
        <v>10</v>
      </c>
      <c r="AL34" s="5" t="s">
        <v>10</v>
      </c>
      <c r="AM34" s="5">
        <v>2</v>
      </c>
      <c r="AN34" s="5" t="s">
        <v>10</v>
      </c>
    </row>
    <row r="35" spans="1:40" ht="15.75">
      <c r="A35" s="7" t="s">
        <v>2</v>
      </c>
      <c r="B35" s="2" t="s">
        <v>38</v>
      </c>
      <c r="C35" s="7">
        <v>210</v>
      </c>
      <c r="D35" s="7" t="s">
        <v>79</v>
      </c>
      <c r="E35" s="7">
        <v>3270</v>
      </c>
      <c r="F35" s="5" t="s">
        <v>10</v>
      </c>
      <c r="G35" s="5">
        <v>56.28</v>
      </c>
      <c r="H35" s="5" t="s">
        <v>10</v>
      </c>
      <c r="I35" s="5" t="s">
        <v>10</v>
      </c>
      <c r="J35" s="5">
        <v>49.72</v>
      </c>
      <c r="K35" s="5" t="s">
        <v>10</v>
      </c>
      <c r="L35" s="5">
        <v>0.84</v>
      </c>
      <c r="M35" s="5" t="s">
        <v>10</v>
      </c>
      <c r="N35" s="5" t="s">
        <v>10</v>
      </c>
      <c r="O35" s="5" t="s">
        <v>10</v>
      </c>
      <c r="P35" s="5">
        <v>106.84</v>
      </c>
      <c r="Q35" s="5" t="s">
        <v>10</v>
      </c>
      <c r="R35" s="5">
        <v>0.996</v>
      </c>
      <c r="S35" s="5" t="s">
        <v>10</v>
      </c>
      <c r="T35" s="5" t="s">
        <v>10</v>
      </c>
      <c r="U35" s="5">
        <v>0.97799999999999998</v>
      </c>
      <c r="V35" s="5" t="s">
        <v>10</v>
      </c>
      <c r="W35" s="5">
        <v>2.9000000000000001E-2</v>
      </c>
      <c r="X35" s="5" t="s">
        <v>10</v>
      </c>
      <c r="Y35" s="5" t="s">
        <v>10</v>
      </c>
      <c r="Z35" s="5" t="s">
        <v>10</v>
      </c>
      <c r="AA35" s="5">
        <v>2.004</v>
      </c>
      <c r="AB35" s="5" t="s">
        <v>10</v>
      </c>
      <c r="AC35" s="5">
        <v>0.99399999999999999</v>
      </c>
      <c r="AD35" s="5" t="s">
        <v>10</v>
      </c>
      <c r="AE35" s="5" t="s">
        <v>10</v>
      </c>
      <c r="AF35" s="5">
        <v>0.96499999999999997</v>
      </c>
      <c r="AG35" s="5">
        <v>1.2E-2</v>
      </c>
      <c r="AH35" s="5" t="s">
        <v>10</v>
      </c>
      <c r="AI35" s="5">
        <v>2.9000000000000001E-2</v>
      </c>
      <c r="AJ35" s="5" t="s">
        <v>10</v>
      </c>
      <c r="AK35" s="5" t="s">
        <v>10</v>
      </c>
      <c r="AL35" s="5" t="s">
        <v>10</v>
      </c>
      <c r="AM35" s="5">
        <v>2</v>
      </c>
      <c r="AN35" s="5" t="s">
        <v>10</v>
      </c>
    </row>
    <row r="36" spans="1:40" ht="15.75">
      <c r="A36" s="7" t="s">
        <v>2</v>
      </c>
      <c r="B36" s="2" t="s">
        <v>38</v>
      </c>
      <c r="C36" s="7">
        <v>210</v>
      </c>
      <c r="D36" s="7" t="s">
        <v>79</v>
      </c>
      <c r="E36" s="7">
        <v>3296</v>
      </c>
      <c r="F36" s="5">
        <v>4.4400000000000004</v>
      </c>
      <c r="G36" s="5">
        <v>51.7</v>
      </c>
      <c r="H36" s="5">
        <v>0.86</v>
      </c>
      <c r="I36" s="5" t="s">
        <v>10</v>
      </c>
      <c r="J36" s="5">
        <v>39.35</v>
      </c>
      <c r="K36" s="5">
        <v>0.32</v>
      </c>
      <c r="L36" s="5" t="s">
        <v>10</v>
      </c>
      <c r="M36" s="5">
        <v>3.18</v>
      </c>
      <c r="N36" s="5" t="s">
        <v>10</v>
      </c>
      <c r="O36" s="5" t="s">
        <v>10</v>
      </c>
      <c r="P36" s="5">
        <v>99.85</v>
      </c>
      <c r="Q36" s="5">
        <v>0.107</v>
      </c>
      <c r="R36" s="5">
        <v>0.93500000000000005</v>
      </c>
      <c r="S36" s="5">
        <v>2.4E-2</v>
      </c>
      <c r="T36" s="5" t="s">
        <v>10</v>
      </c>
      <c r="U36" s="5">
        <v>0.79100000000000004</v>
      </c>
      <c r="V36" s="5">
        <v>7.0000000000000001E-3</v>
      </c>
      <c r="W36" s="5" t="s">
        <v>10</v>
      </c>
      <c r="X36" s="5">
        <v>8.2000000000000003E-2</v>
      </c>
      <c r="Y36" s="5" t="s">
        <v>10</v>
      </c>
      <c r="Z36" s="5" t="s">
        <v>10</v>
      </c>
      <c r="AA36" s="5">
        <v>1.946</v>
      </c>
      <c r="AB36" s="5">
        <v>0.11</v>
      </c>
      <c r="AC36" s="5">
        <v>0.96099999999999997</v>
      </c>
      <c r="AD36" s="5">
        <v>2.5000000000000001E-2</v>
      </c>
      <c r="AE36" s="5" t="s">
        <v>10</v>
      </c>
      <c r="AF36" s="5">
        <v>0.81299999999999994</v>
      </c>
      <c r="AG36" s="5" t="s">
        <v>10</v>
      </c>
      <c r="AH36" s="5">
        <v>7.0000000000000001E-3</v>
      </c>
      <c r="AI36" s="5" t="s">
        <v>10</v>
      </c>
      <c r="AJ36" s="5">
        <v>8.4000000000000005E-2</v>
      </c>
      <c r="AK36" s="5" t="s">
        <v>10</v>
      </c>
      <c r="AL36" s="5" t="s">
        <v>10</v>
      </c>
      <c r="AM36" s="5">
        <v>2</v>
      </c>
      <c r="AN36" s="5">
        <v>-0.16700000000000001</v>
      </c>
    </row>
    <row r="37" spans="1:40" ht="15.75">
      <c r="A37" s="7" t="s">
        <v>70</v>
      </c>
      <c r="B37" s="7" t="s">
        <v>41</v>
      </c>
      <c r="C37" s="7">
        <v>123</v>
      </c>
      <c r="D37" s="7" t="s">
        <v>79</v>
      </c>
      <c r="E37" s="7">
        <v>1693</v>
      </c>
      <c r="F37" s="5">
        <v>0.74</v>
      </c>
      <c r="G37" s="5">
        <v>49.69</v>
      </c>
      <c r="H37" s="5">
        <v>0.85</v>
      </c>
      <c r="I37" s="5" t="s">
        <v>10</v>
      </c>
      <c r="J37" s="5">
        <v>42.2</v>
      </c>
      <c r="K37" s="5" t="s">
        <v>10</v>
      </c>
      <c r="L37" s="5" t="s">
        <v>10</v>
      </c>
      <c r="M37" s="5">
        <v>0.28000000000000003</v>
      </c>
      <c r="N37" s="5" t="s">
        <v>10</v>
      </c>
      <c r="O37" s="5" t="s">
        <v>10</v>
      </c>
      <c r="P37" s="5">
        <v>93.76</v>
      </c>
      <c r="Q37" s="5">
        <v>0.02</v>
      </c>
      <c r="R37" s="5">
        <v>0.98899999999999999</v>
      </c>
      <c r="S37" s="5">
        <v>2.7E-2</v>
      </c>
      <c r="T37" s="5" t="s">
        <v>10</v>
      </c>
      <c r="U37" s="5">
        <v>0.93400000000000005</v>
      </c>
      <c r="V37" s="5" t="s">
        <v>10</v>
      </c>
      <c r="W37" s="5" t="s">
        <v>10</v>
      </c>
      <c r="X37" s="5">
        <v>8.0000000000000002E-3</v>
      </c>
      <c r="Y37" s="5" t="s">
        <v>10</v>
      </c>
      <c r="Z37" s="5" t="s">
        <v>10</v>
      </c>
      <c r="AA37" s="5">
        <v>1.978</v>
      </c>
      <c r="AB37" s="5">
        <v>0.02</v>
      </c>
      <c r="AC37" s="5">
        <v>1.0009999999999999</v>
      </c>
      <c r="AD37" s="5">
        <v>2.7E-2</v>
      </c>
      <c r="AE37" s="5" t="s">
        <v>10</v>
      </c>
      <c r="AF37" s="5">
        <v>0.94499999999999995</v>
      </c>
      <c r="AG37" s="5" t="s">
        <v>10</v>
      </c>
      <c r="AH37" s="5" t="s">
        <v>10</v>
      </c>
      <c r="AI37" s="5" t="s">
        <v>10</v>
      </c>
      <c r="AJ37" s="5">
        <v>8.0000000000000002E-3</v>
      </c>
      <c r="AK37" s="5" t="s">
        <v>10</v>
      </c>
      <c r="AL37" s="5" t="s">
        <v>10</v>
      </c>
      <c r="AM37" s="5">
        <v>2</v>
      </c>
      <c r="AN37" s="5">
        <v>-6.8000000000000005E-2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U52"/>
  <sheetViews>
    <sheetView workbookViewId="0">
      <selection activeCell="H29" sqref="H29"/>
    </sheetView>
  </sheetViews>
  <sheetFormatPr defaultRowHeight="15"/>
  <sheetData>
    <row r="1" spans="1:47" ht="15.75">
      <c r="A1" s="7" t="s">
        <v>4</v>
      </c>
      <c r="B1" s="7" t="s">
        <v>36</v>
      </c>
      <c r="C1" s="7" t="s">
        <v>5</v>
      </c>
      <c r="D1" s="7" t="s">
        <v>78</v>
      </c>
      <c r="E1" s="7" t="s">
        <v>7</v>
      </c>
      <c r="F1" s="7" t="s">
        <v>20</v>
      </c>
      <c r="G1" s="7" t="s">
        <v>44</v>
      </c>
      <c r="H1" s="7" t="s">
        <v>27</v>
      </c>
      <c r="I1" s="7" t="s">
        <v>45</v>
      </c>
      <c r="J1" s="7" t="s">
        <v>8</v>
      </c>
      <c r="K1" s="7" t="s">
        <v>71</v>
      </c>
      <c r="L1" s="7" t="s">
        <v>46</v>
      </c>
      <c r="M1" s="7" t="s">
        <v>11</v>
      </c>
      <c r="N1" s="11" t="s">
        <v>47</v>
      </c>
      <c r="O1" s="7" t="s">
        <v>84</v>
      </c>
      <c r="P1" s="7" t="s">
        <v>85</v>
      </c>
      <c r="Q1" s="7" t="s">
        <v>86</v>
      </c>
      <c r="R1" s="7" t="s">
        <v>9</v>
      </c>
      <c r="S1" s="7" t="s">
        <v>21</v>
      </c>
      <c r="T1" s="7" t="s">
        <v>52</v>
      </c>
      <c r="U1" s="7" t="s">
        <v>28</v>
      </c>
      <c r="V1" s="7" t="s">
        <v>53</v>
      </c>
      <c r="W1" s="7" t="s">
        <v>12</v>
      </c>
      <c r="X1" s="7" t="s">
        <v>72</v>
      </c>
      <c r="Y1" s="7" t="s">
        <v>54</v>
      </c>
      <c r="Z1" s="7" t="s">
        <v>13</v>
      </c>
      <c r="AA1" s="7" t="s">
        <v>55</v>
      </c>
      <c r="AB1" s="7" t="s">
        <v>87</v>
      </c>
      <c r="AC1" s="7" t="s">
        <v>88</v>
      </c>
      <c r="AD1" s="7" t="s">
        <v>89</v>
      </c>
      <c r="AE1" s="7" t="s">
        <v>9</v>
      </c>
      <c r="AF1" s="7" t="s">
        <v>21</v>
      </c>
      <c r="AG1" s="7" t="s">
        <v>52</v>
      </c>
      <c r="AH1" s="7" t="s">
        <v>28</v>
      </c>
      <c r="AI1" s="7" t="s">
        <v>53</v>
      </c>
      <c r="AJ1" s="7" t="s">
        <v>12</v>
      </c>
      <c r="AK1" s="7" t="s">
        <v>17</v>
      </c>
      <c r="AL1" s="7" t="s">
        <v>72</v>
      </c>
      <c r="AM1" s="7" t="s">
        <v>54</v>
      </c>
      <c r="AN1" s="7" t="s">
        <v>13</v>
      </c>
      <c r="AO1" s="7" t="s">
        <v>55</v>
      </c>
      <c r="AP1" s="7" t="s">
        <v>87</v>
      </c>
      <c r="AQ1" s="7" t="s">
        <v>88</v>
      </c>
      <c r="AR1" s="7" t="s">
        <v>89</v>
      </c>
      <c r="AS1" s="7" t="s">
        <v>9</v>
      </c>
      <c r="AT1" s="7" t="s">
        <v>18</v>
      </c>
      <c r="AU1" s="7" t="s">
        <v>90</v>
      </c>
    </row>
    <row r="2" spans="1:47" ht="15.75">
      <c r="A2" s="2" t="s">
        <v>26</v>
      </c>
      <c r="B2" s="2" t="s">
        <v>42</v>
      </c>
      <c r="C2" s="2">
        <v>350</v>
      </c>
      <c r="D2" s="3" t="s">
        <v>91</v>
      </c>
      <c r="E2" s="3">
        <v>5873</v>
      </c>
      <c r="F2" s="4">
        <v>37.81</v>
      </c>
      <c r="G2" s="5" t="s">
        <v>10</v>
      </c>
      <c r="H2" s="4">
        <v>26.86</v>
      </c>
      <c r="I2" s="5" t="s">
        <v>10</v>
      </c>
      <c r="J2" s="4">
        <v>7.81</v>
      </c>
      <c r="K2" s="5" t="s">
        <v>10</v>
      </c>
      <c r="L2" s="4" t="s">
        <v>10</v>
      </c>
      <c r="M2" s="4">
        <v>23.37</v>
      </c>
      <c r="N2" s="4" t="s">
        <v>10</v>
      </c>
      <c r="O2" s="5" t="s">
        <v>10</v>
      </c>
      <c r="P2" s="5" t="s">
        <v>10</v>
      </c>
      <c r="Q2" s="5" t="s">
        <v>10</v>
      </c>
      <c r="R2" s="4">
        <v>95.85</v>
      </c>
      <c r="S2" s="4">
        <v>3.056</v>
      </c>
      <c r="T2" s="5" t="s">
        <v>10</v>
      </c>
      <c r="U2" s="4">
        <v>2.5579999999999998</v>
      </c>
      <c r="V2" s="5" t="s">
        <v>10</v>
      </c>
      <c r="W2" s="4">
        <v>0.52800000000000002</v>
      </c>
      <c r="X2" s="5" t="s">
        <v>10</v>
      </c>
      <c r="Y2" s="4" t="s">
        <v>10</v>
      </c>
      <c r="Z2" s="5">
        <v>2.024</v>
      </c>
      <c r="AA2" s="5" t="s">
        <v>10</v>
      </c>
      <c r="AB2" s="5" t="s">
        <v>10</v>
      </c>
      <c r="AC2" s="5" t="s">
        <v>10</v>
      </c>
      <c r="AD2" s="5" t="s">
        <v>10</v>
      </c>
      <c r="AE2" s="5">
        <v>8.1649999999999991</v>
      </c>
      <c r="AF2" s="5">
        <v>2.9940000000000002</v>
      </c>
      <c r="AG2" s="5" t="s">
        <v>10</v>
      </c>
      <c r="AH2" s="5">
        <v>2.5070000000000001</v>
      </c>
      <c r="AI2" s="5" t="s">
        <v>10</v>
      </c>
      <c r="AJ2" s="5">
        <v>1.0999999999999999E-2</v>
      </c>
      <c r="AK2" s="5">
        <v>0.50600000000000001</v>
      </c>
      <c r="AL2" s="5" t="s">
        <v>10</v>
      </c>
      <c r="AM2" s="5" t="s">
        <v>10</v>
      </c>
      <c r="AN2" s="5">
        <v>1.9830000000000001</v>
      </c>
      <c r="AO2" s="5" t="s">
        <v>10</v>
      </c>
      <c r="AP2" s="5" t="s">
        <v>10</v>
      </c>
      <c r="AQ2" s="5" t="s">
        <v>10</v>
      </c>
      <c r="AR2" s="5" t="s">
        <v>10</v>
      </c>
      <c r="AS2" s="5">
        <v>8</v>
      </c>
      <c r="AT2" s="5" t="s">
        <v>10</v>
      </c>
      <c r="AU2" s="5">
        <f t="shared" ref="AU2:AU52" si="0">AK2/(AK2+AH2)</f>
        <v>0.16793893129770993</v>
      </c>
    </row>
    <row r="3" spans="1:47" ht="15.75">
      <c r="A3" s="2" t="s">
        <v>26</v>
      </c>
      <c r="B3" s="2" t="s">
        <v>42</v>
      </c>
      <c r="C3" s="2">
        <v>353</v>
      </c>
      <c r="D3" s="3" t="s">
        <v>91</v>
      </c>
      <c r="E3" s="3">
        <v>5964</v>
      </c>
      <c r="F3" s="4">
        <v>36.380000000000003</v>
      </c>
      <c r="G3" s="5" t="s">
        <v>10</v>
      </c>
      <c r="H3" s="4">
        <v>23.1</v>
      </c>
      <c r="I3" s="5" t="s">
        <v>10</v>
      </c>
      <c r="J3" s="4">
        <v>6.33</v>
      </c>
      <c r="K3" s="5" t="s">
        <v>10</v>
      </c>
      <c r="L3" s="4">
        <v>2.4300000000000002</v>
      </c>
      <c r="M3" s="4">
        <v>22.39</v>
      </c>
      <c r="N3" s="4">
        <v>0.03</v>
      </c>
      <c r="O3" s="5" t="s">
        <v>10</v>
      </c>
      <c r="P3" s="5" t="s">
        <v>10</v>
      </c>
      <c r="Q3" s="5" t="s">
        <v>10</v>
      </c>
      <c r="R3" s="4">
        <v>90.66</v>
      </c>
      <c r="S3" s="4">
        <v>3.1030000000000002</v>
      </c>
      <c r="T3" s="5" t="s">
        <v>10</v>
      </c>
      <c r="U3" s="4">
        <v>2.3220000000000001</v>
      </c>
      <c r="V3" s="5" t="s">
        <v>10</v>
      </c>
      <c r="W3" s="4">
        <v>0.45200000000000001</v>
      </c>
      <c r="X3" s="5" t="s">
        <v>10</v>
      </c>
      <c r="Y3" s="4">
        <v>0.309</v>
      </c>
      <c r="Z3" s="5">
        <v>2.0459999999999998</v>
      </c>
      <c r="AA3" s="5">
        <v>5.0000000000000001E-3</v>
      </c>
      <c r="AB3" s="5" t="s">
        <v>10</v>
      </c>
      <c r="AC3" s="5" t="s">
        <v>10</v>
      </c>
      <c r="AD3" s="5" t="s">
        <v>10</v>
      </c>
      <c r="AE3" s="5">
        <v>8.2379999999999995</v>
      </c>
      <c r="AF3" s="5">
        <v>3.0139999999999998</v>
      </c>
      <c r="AG3" s="5" t="s">
        <v>10</v>
      </c>
      <c r="AH3" s="5">
        <v>2.2549999999999999</v>
      </c>
      <c r="AI3" s="5" t="s">
        <v>10</v>
      </c>
      <c r="AJ3" s="5" t="s">
        <v>10</v>
      </c>
      <c r="AK3" s="5">
        <v>0.439</v>
      </c>
      <c r="AL3" s="5" t="s">
        <v>10</v>
      </c>
      <c r="AM3" s="5">
        <v>0.3</v>
      </c>
      <c r="AN3" s="5">
        <v>1.9870000000000001</v>
      </c>
      <c r="AO3" s="5">
        <v>5.0000000000000001E-3</v>
      </c>
      <c r="AP3" s="5" t="s">
        <v>10</v>
      </c>
      <c r="AQ3" s="5" t="s">
        <v>10</v>
      </c>
      <c r="AR3" s="5" t="s">
        <v>10</v>
      </c>
      <c r="AS3" s="5">
        <v>8</v>
      </c>
      <c r="AT3" s="5">
        <v>0.28299999999999997</v>
      </c>
      <c r="AU3" s="5">
        <f t="shared" si="0"/>
        <v>0.16295471417965851</v>
      </c>
    </row>
    <row r="4" spans="1:47" ht="15.75">
      <c r="A4" s="2" t="s">
        <v>26</v>
      </c>
      <c r="B4" s="2" t="s">
        <v>42</v>
      </c>
      <c r="C4" s="2">
        <v>353</v>
      </c>
      <c r="D4" s="3" t="s">
        <v>91</v>
      </c>
      <c r="E4" s="3">
        <v>5936</v>
      </c>
      <c r="F4" s="4">
        <v>34.74</v>
      </c>
      <c r="G4" s="5" t="s">
        <v>10</v>
      </c>
      <c r="H4" s="4">
        <v>22.29</v>
      </c>
      <c r="I4" s="5" t="s">
        <v>10</v>
      </c>
      <c r="J4" s="4">
        <v>7.31</v>
      </c>
      <c r="K4" s="5" t="s">
        <v>10</v>
      </c>
      <c r="L4" s="4">
        <v>1.4</v>
      </c>
      <c r="M4" s="4">
        <v>21.85</v>
      </c>
      <c r="N4" s="4">
        <v>0.16</v>
      </c>
      <c r="O4" s="5" t="s">
        <v>10</v>
      </c>
      <c r="P4" s="5" t="s">
        <v>10</v>
      </c>
      <c r="Q4" s="5" t="s">
        <v>10</v>
      </c>
      <c r="R4" s="4">
        <v>87.75</v>
      </c>
      <c r="S4" s="4">
        <v>3.0870000000000002</v>
      </c>
      <c r="T4" s="5" t="s">
        <v>10</v>
      </c>
      <c r="U4" s="4">
        <v>2.335</v>
      </c>
      <c r="V4" s="5" t="s">
        <v>10</v>
      </c>
      <c r="W4" s="4">
        <v>0.54300000000000004</v>
      </c>
      <c r="X4" s="5" t="s">
        <v>10</v>
      </c>
      <c r="Y4" s="4">
        <v>0.185</v>
      </c>
      <c r="Z4" s="5">
        <v>2.081</v>
      </c>
      <c r="AA4" s="5">
        <v>2.8000000000000001E-2</v>
      </c>
      <c r="AB4" s="5" t="s">
        <v>10</v>
      </c>
      <c r="AC4" s="5" t="s">
        <v>10</v>
      </c>
      <c r="AD4" s="5" t="s">
        <v>10</v>
      </c>
      <c r="AE4" s="5">
        <v>8.2590000000000003</v>
      </c>
      <c r="AF4" s="5">
        <v>2.9910000000000001</v>
      </c>
      <c r="AG4" s="5" t="s">
        <v>10</v>
      </c>
      <c r="AH4" s="5">
        <v>2.2610000000000001</v>
      </c>
      <c r="AI4" s="5" t="s">
        <v>10</v>
      </c>
      <c r="AJ4" s="5" t="s">
        <v>10</v>
      </c>
      <c r="AK4" s="5">
        <v>0.52600000000000002</v>
      </c>
      <c r="AL4" s="5" t="s">
        <v>10</v>
      </c>
      <c r="AM4" s="5">
        <v>0.18</v>
      </c>
      <c r="AN4" s="5">
        <v>2.0150000000000001</v>
      </c>
      <c r="AO4" s="5">
        <v>2.7E-2</v>
      </c>
      <c r="AP4" s="5" t="s">
        <v>10</v>
      </c>
      <c r="AQ4" s="5" t="s">
        <v>10</v>
      </c>
      <c r="AR4" s="5" t="s">
        <v>10</v>
      </c>
      <c r="AS4" s="5">
        <v>8</v>
      </c>
      <c r="AT4" s="5">
        <v>0.25800000000000001</v>
      </c>
      <c r="AU4" s="5">
        <f t="shared" si="0"/>
        <v>0.18873340509508432</v>
      </c>
    </row>
    <row r="5" spans="1:47" ht="15.75">
      <c r="A5" s="7" t="s">
        <v>29</v>
      </c>
      <c r="B5" s="7" t="s">
        <v>42</v>
      </c>
      <c r="C5" s="7" t="s">
        <v>31</v>
      </c>
      <c r="D5" s="7" t="s">
        <v>92</v>
      </c>
      <c r="E5" s="7">
        <v>25</v>
      </c>
      <c r="F5" s="5">
        <v>39.26</v>
      </c>
      <c r="G5" s="5" t="s">
        <v>10</v>
      </c>
      <c r="H5" s="5">
        <v>27.84</v>
      </c>
      <c r="I5" s="5" t="s">
        <v>10</v>
      </c>
      <c r="J5" s="5">
        <v>6.07</v>
      </c>
      <c r="K5" s="5" t="s">
        <v>10</v>
      </c>
      <c r="L5" s="5">
        <v>1.92</v>
      </c>
      <c r="M5" s="5">
        <v>24.9</v>
      </c>
      <c r="N5" s="5" t="s">
        <v>10</v>
      </c>
      <c r="O5" s="5" t="s">
        <v>10</v>
      </c>
      <c r="P5" s="5" t="s">
        <v>10</v>
      </c>
      <c r="Q5" s="5" t="s">
        <v>10</v>
      </c>
      <c r="R5" s="5">
        <v>99.99</v>
      </c>
      <c r="S5" s="5">
        <v>3.0230000000000001</v>
      </c>
      <c r="T5" s="5" t="s">
        <v>10</v>
      </c>
      <c r="U5" s="5">
        <v>2.5259999999999998</v>
      </c>
      <c r="V5" s="5" t="s">
        <v>10</v>
      </c>
      <c r="W5" s="5">
        <v>0.39100000000000001</v>
      </c>
      <c r="X5" s="5" t="s">
        <v>10</v>
      </c>
      <c r="Y5" s="5">
        <v>0.22</v>
      </c>
      <c r="Z5" s="5">
        <v>2.0539999999999998</v>
      </c>
      <c r="AA5" s="5" t="s">
        <v>10</v>
      </c>
      <c r="AB5" s="5" t="s">
        <v>10</v>
      </c>
      <c r="AC5" s="5" t="s">
        <v>10</v>
      </c>
      <c r="AD5" s="5" t="s">
        <v>10</v>
      </c>
      <c r="AE5" s="5">
        <v>8.2140000000000004</v>
      </c>
      <c r="AF5" s="5">
        <v>2.944</v>
      </c>
      <c r="AG5" s="5" t="s">
        <v>10</v>
      </c>
      <c r="AH5" s="5">
        <v>2.46</v>
      </c>
      <c r="AI5" s="5" t="s">
        <v>10</v>
      </c>
      <c r="AJ5" s="5" t="s">
        <v>10</v>
      </c>
      <c r="AK5" s="5">
        <v>0.38100000000000001</v>
      </c>
      <c r="AL5" s="5" t="s">
        <v>10</v>
      </c>
      <c r="AM5" s="5">
        <v>0.215</v>
      </c>
      <c r="AN5" s="5">
        <v>2.0009999999999999</v>
      </c>
      <c r="AO5" s="5" t="s">
        <v>10</v>
      </c>
      <c r="AP5" s="5" t="s">
        <v>10</v>
      </c>
      <c r="AQ5" s="5" t="s">
        <v>10</v>
      </c>
      <c r="AR5" s="5" t="s">
        <v>10</v>
      </c>
      <c r="AS5" s="5">
        <v>8</v>
      </c>
      <c r="AT5" s="5">
        <v>0.27100000000000002</v>
      </c>
      <c r="AU5" s="5">
        <f t="shared" si="0"/>
        <v>0.13410770855332629</v>
      </c>
    </row>
    <row r="6" spans="1:47" ht="15.75">
      <c r="A6" s="7" t="s">
        <v>29</v>
      </c>
      <c r="B6" s="7" t="s">
        <v>42</v>
      </c>
      <c r="C6" s="7" t="s">
        <v>67</v>
      </c>
      <c r="D6" s="7" t="s">
        <v>92</v>
      </c>
      <c r="E6" s="7">
        <v>63</v>
      </c>
      <c r="F6" s="5">
        <v>39.06</v>
      </c>
      <c r="G6" s="5" t="s">
        <v>10</v>
      </c>
      <c r="H6" s="5">
        <v>28.65</v>
      </c>
      <c r="I6" s="5" t="s">
        <v>10</v>
      </c>
      <c r="J6" s="5">
        <v>7.84</v>
      </c>
      <c r="K6" s="5" t="s">
        <v>10</v>
      </c>
      <c r="L6" s="5">
        <v>0.12</v>
      </c>
      <c r="M6" s="5">
        <v>24.33</v>
      </c>
      <c r="N6" s="5" t="s">
        <v>10</v>
      </c>
      <c r="O6" s="5" t="s">
        <v>10</v>
      </c>
      <c r="P6" s="5" t="s">
        <v>10</v>
      </c>
      <c r="Q6" s="5" t="s">
        <v>10</v>
      </c>
      <c r="R6" s="5">
        <v>100</v>
      </c>
      <c r="S6" s="5">
        <v>3.0219999999999998</v>
      </c>
      <c r="T6" s="5" t="s">
        <v>10</v>
      </c>
      <c r="U6" s="5">
        <v>2.6120000000000001</v>
      </c>
      <c r="V6" s="5" t="s">
        <v>10</v>
      </c>
      <c r="W6" s="5">
        <v>0.50700000000000001</v>
      </c>
      <c r="X6" s="5" t="s">
        <v>10</v>
      </c>
      <c r="Y6" s="5">
        <v>1.4E-2</v>
      </c>
      <c r="Z6" s="5">
        <v>2.0169999999999999</v>
      </c>
      <c r="AA6" s="5" t="s">
        <v>10</v>
      </c>
      <c r="AB6" s="5" t="s">
        <v>10</v>
      </c>
      <c r="AC6" s="5" t="s">
        <v>10</v>
      </c>
      <c r="AD6" s="5" t="s">
        <v>10</v>
      </c>
      <c r="AE6" s="5">
        <v>8.1720000000000006</v>
      </c>
      <c r="AF6" s="5">
        <v>2.9580000000000002</v>
      </c>
      <c r="AG6" s="5" t="s">
        <v>10</v>
      </c>
      <c r="AH6" s="5">
        <v>2.5569999999999999</v>
      </c>
      <c r="AI6" s="5" t="s">
        <v>10</v>
      </c>
      <c r="AJ6" s="5" t="s">
        <v>10</v>
      </c>
      <c r="AK6" s="5">
        <v>0.497</v>
      </c>
      <c r="AL6" s="5" t="s">
        <v>10</v>
      </c>
      <c r="AM6" s="5">
        <v>1.4E-2</v>
      </c>
      <c r="AN6" s="5">
        <v>1.974</v>
      </c>
      <c r="AO6" s="5" t="s">
        <v>10</v>
      </c>
      <c r="AP6" s="5" t="s">
        <v>10</v>
      </c>
      <c r="AQ6" s="5" t="s">
        <v>10</v>
      </c>
      <c r="AR6" s="5" t="s">
        <v>10</v>
      </c>
      <c r="AS6" s="5">
        <v>8</v>
      </c>
      <c r="AT6" s="5">
        <v>0.03</v>
      </c>
      <c r="AU6" s="5">
        <f t="shared" si="0"/>
        <v>0.16273739358218731</v>
      </c>
    </row>
    <row r="7" spans="1:47" ht="15.75">
      <c r="A7" s="7" t="s">
        <v>34</v>
      </c>
      <c r="B7" s="7" t="s">
        <v>43</v>
      </c>
      <c r="C7" s="7">
        <v>1</v>
      </c>
      <c r="D7" s="7" t="s">
        <v>92</v>
      </c>
      <c r="E7" s="7">
        <v>10</v>
      </c>
      <c r="F7" s="5">
        <v>38.909999999999997</v>
      </c>
      <c r="G7" s="5" t="s">
        <v>10</v>
      </c>
      <c r="H7" s="5">
        <v>29.11</v>
      </c>
      <c r="I7" s="5">
        <v>0.34</v>
      </c>
      <c r="J7" s="5">
        <v>6.94</v>
      </c>
      <c r="K7" s="5">
        <v>0.13</v>
      </c>
      <c r="L7" s="5">
        <v>0.1</v>
      </c>
      <c r="M7" s="5">
        <v>24.46</v>
      </c>
      <c r="N7" s="5" t="s">
        <v>10</v>
      </c>
      <c r="O7" s="5" t="s">
        <v>10</v>
      </c>
      <c r="P7" s="5" t="s">
        <v>10</v>
      </c>
      <c r="Q7" s="5" t="s">
        <v>10</v>
      </c>
      <c r="R7" s="5">
        <v>99.99</v>
      </c>
      <c r="S7" s="5">
        <v>3.0030000000000001</v>
      </c>
      <c r="T7" s="5" t="s">
        <v>10</v>
      </c>
      <c r="U7" s="5">
        <v>2.6480000000000001</v>
      </c>
      <c r="V7" s="5">
        <v>2.1000000000000001E-2</v>
      </c>
      <c r="W7" s="5">
        <v>0.44800000000000001</v>
      </c>
      <c r="X7" s="5">
        <v>8.0000000000000002E-3</v>
      </c>
      <c r="Y7" s="5">
        <v>1.2E-2</v>
      </c>
      <c r="Z7" s="5">
        <v>2.0230000000000001</v>
      </c>
      <c r="AA7" s="5" t="s">
        <v>10</v>
      </c>
      <c r="AB7" s="5" t="s">
        <v>10</v>
      </c>
      <c r="AC7" s="5" t="s">
        <v>10</v>
      </c>
      <c r="AD7" s="5" t="s">
        <v>10</v>
      </c>
      <c r="AE7" s="5">
        <v>8.1630000000000003</v>
      </c>
      <c r="AF7" s="5">
        <v>2.9430000000000001</v>
      </c>
      <c r="AG7" s="5" t="s">
        <v>10</v>
      </c>
      <c r="AH7" s="5">
        <v>2.5950000000000002</v>
      </c>
      <c r="AI7" s="5">
        <v>0.02</v>
      </c>
      <c r="AJ7" s="5" t="s">
        <v>10</v>
      </c>
      <c r="AK7" s="5">
        <v>0.439</v>
      </c>
      <c r="AL7" s="5">
        <v>8.0000000000000002E-3</v>
      </c>
      <c r="AM7" s="5">
        <v>1.0999999999999999E-2</v>
      </c>
      <c r="AN7" s="5">
        <v>1.982</v>
      </c>
      <c r="AO7" s="5" t="s">
        <v>10</v>
      </c>
      <c r="AP7" s="5" t="s">
        <v>10</v>
      </c>
      <c r="AQ7" s="5" t="s">
        <v>10</v>
      </c>
      <c r="AR7" s="5" t="s">
        <v>10</v>
      </c>
      <c r="AS7" s="5">
        <v>8</v>
      </c>
      <c r="AT7" s="5">
        <v>5.8999999999999997E-2</v>
      </c>
      <c r="AU7" s="5">
        <f t="shared" si="0"/>
        <v>0.14469347396176663</v>
      </c>
    </row>
    <row r="8" spans="1:47" ht="15.75">
      <c r="A8" s="7" t="s">
        <v>34</v>
      </c>
      <c r="B8" s="7" t="s">
        <v>43</v>
      </c>
      <c r="C8" s="7">
        <v>1</v>
      </c>
      <c r="D8" s="7" t="s">
        <v>92</v>
      </c>
      <c r="E8" s="7">
        <v>11</v>
      </c>
      <c r="F8" s="5">
        <v>38.659999999999997</v>
      </c>
      <c r="G8" s="5" t="s">
        <v>10</v>
      </c>
      <c r="H8" s="5">
        <v>29.07</v>
      </c>
      <c r="I8" s="5" t="s">
        <v>10</v>
      </c>
      <c r="J8" s="5">
        <v>7.44</v>
      </c>
      <c r="K8" s="5">
        <v>0.01</v>
      </c>
      <c r="L8" s="5">
        <v>0.06</v>
      </c>
      <c r="M8" s="5">
        <v>24.76</v>
      </c>
      <c r="N8" s="5" t="s">
        <v>10</v>
      </c>
      <c r="O8" s="5" t="s">
        <v>10</v>
      </c>
      <c r="P8" s="5" t="s">
        <v>10</v>
      </c>
      <c r="Q8" s="5" t="s">
        <v>10</v>
      </c>
      <c r="R8" s="5">
        <v>100</v>
      </c>
      <c r="S8" s="5">
        <v>2.9910000000000001</v>
      </c>
      <c r="T8" s="5" t="s">
        <v>10</v>
      </c>
      <c r="U8" s="5">
        <v>2.6509999999999998</v>
      </c>
      <c r="V8" s="5" t="s">
        <v>10</v>
      </c>
      <c r="W8" s="5">
        <v>0.48099999999999998</v>
      </c>
      <c r="X8" s="5">
        <v>1E-3</v>
      </c>
      <c r="Y8" s="5">
        <v>7.0000000000000001E-3</v>
      </c>
      <c r="Z8" s="5">
        <v>2.0529999999999999</v>
      </c>
      <c r="AA8" s="5" t="s">
        <v>10</v>
      </c>
      <c r="AB8" s="5" t="s">
        <v>10</v>
      </c>
      <c r="AC8" s="5" t="s">
        <v>10</v>
      </c>
      <c r="AD8" s="5" t="s">
        <v>10</v>
      </c>
      <c r="AE8" s="5">
        <v>8.1829999999999998</v>
      </c>
      <c r="AF8" s="5">
        <v>2.9239999999999999</v>
      </c>
      <c r="AG8" s="5" t="s">
        <v>10</v>
      </c>
      <c r="AH8" s="5">
        <v>2.5910000000000002</v>
      </c>
      <c r="AI8" s="5" t="s">
        <v>10</v>
      </c>
      <c r="AJ8" s="5" t="s">
        <v>10</v>
      </c>
      <c r="AK8" s="5">
        <v>0.47099999999999997</v>
      </c>
      <c r="AL8" s="5">
        <v>1E-3</v>
      </c>
      <c r="AM8" s="5">
        <v>7.0000000000000001E-3</v>
      </c>
      <c r="AN8" s="5">
        <v>2.0070000000000001</v>
      </c>
      <c r="AO8" s="5" t="s">
        <v>10</v>
      </c>
      <c r="AP8" s="5" t="s">
        <v>10</v>
      </c>
      <c r="AQ8" s="5" t="s">
        <v>10</v>
      </c>
      <c r="AR8" s="5" t="s">
        <v>10</v>
      </c>
      <c r="AS8" s="5">
        <v>8</v>
      </c>
      <c r="AT8" s="5">
        <v>0.09</v>
      </c>
      <c r="AU8" s="5">
        <f t="shared" si="0"/>
        <v>0.15382103200522532</v>
      </c>
    </row>
    <row r="9" spans="1:47" ht="15.75">
      <c r="A9" s="7" t="s">
        <v>34</v>
      </c>
      <c r="B9" s="7" t="s">
        <v>43</v>
      </c>
      <c r="C9" s="7" t="s">
        <v>30</v>
      </c>
      <c r="D9" s="7" t="s">
        <v>92</v>
      </c>
      <c r="E9" s="7">
        <v>20</v>
      </c>
      <c r="F9" s="5">
        <v>38.799999999999997</v>
      </c>
      <c r="G9" s="5" t="s">
        <v>10</v>
      </c>
      <c r="H9" s="5">
        <v>27.59</v>
      </c>
      <c r="I9" s="5" t="s">
        <v>10</v>
      </c>
      <c r="J9" s="5">
        <v>8.83</v>
      </c>
      <c r="K9" s="5" t="s">
        <v>10</v>
      </c>
      <c r="L9" s="5">
        <v>0.11</v>
      </c>
      <c r="M9" s="5">
        <v>23.06</v>
      </c>
      <c r="N9" s="5" t="s">
        <v>10</v>
      </c>
      <c r="O9" s="5">
        <v>0.26</v>
      </c>
      <c r="P9" s="5">
        <v>1.35</v>
      </c>
      <c r="Q9" s="5" t="s">
        <v>10</v>
      </c>
      <c r="R9" s="5">
        <v>100</v>
      </c>
      <c r="S9" s="5">
        <v>3.04</v>
      </c>
      <c r="T9" s="5" t="s">
        <v>10</v>
      </c>
      <c r="U9" s="5">
        <v>2.548</v>
      </c>
      <c r="V9" s="5" t="s">
        <v>10</v>
      </c>
      <c r="W9" s="5">
        <v>0.57899999999999996</v>
      </c>
      <c r="X9" s="5" t="s">
        <v>10</v>
      </c>
      <c r="Y9" s="5">
        <v>1.2999999999999999E-2</v>
      </c>
      <c r="Z9" s="5">
        <v>1.9359999999999999</v>
      </c>
      <c r="AA9" s="5" t="s">
        <v>10</v>
      </c>
      <c r="AB9" s="5">
        <v>8.0000000000000002E-3</v>
      </c>
      <c r="AC9" s="5">
        <v>3.9E-2</v>
      </c>
      <c r="AD9" s="5" t="s">
        <v>10</v>
      </c>
      <c r="AE9" s="5">
        <v>8.1620000000000008</v>
      </c>
      <c r="AF9" s="5">
        <v>2.98</v>
      </c>
      <c r="AG9" s="5" t="s">
        <v>10</v>
      </c>
      <c r="AH9" s="5">
        <v>2.4969999999999999</v>
      </c>
      <c r="AI9" s="5" t="s">
        <v>10</v>
      </c>
      <c r="AJ9" s="5">
        <v>7.0000000000000007E-2</v>
      </c>
      <c r="AK9" s="5">
        <v>0.497</v>
      </c>
      <c r="AL9" s="5" t="s">
        <v>10</v>
      </c>
      <c r="AM9" s="5">
        <v>1.2999999999999999E-2</v>
      </c>
      <c r="AN9" s="5">
        <v>1.8979999999999999</v>
      </c>
      <c r="AO9" s="5" t="s">
        <v>10</v>
      </c>
      <c r="AP9" s="5">
        <v>7.0000000000000001E-3</v>
      </c>
      <c r="AQ9" s="5">
        <v>3.7999999999999999E-2</v>
      </c>
      <c r="AR9" s="5" t="s">
        <v>10</v>
      </c>
      <c r="AS9" s="5">
        <v>8</v>
      </c>
      <c r="AT9" s="5" t="s">
        <v>10</v>
      </c>
      <c r="AU9" s="5">
        <f t="shared" si="0"/>
        <v>0.16599866399465599</v>
      </c>
    </row>
    <row r="10" spans="1:47" ht="15.75">
      <c r="A10" s="7" t="s">
        <v>34</v>
      </c>
      <c r="B10" s="7" t="s">
        <v>43</v>
      </c>
      <c r="C10" s="7" t="s">
        <v>93</v>
      </c>
      <c r="D10" s="7" t="s">
        <v>92</v>
      </c>
      <c r="E10" s="7">
        <v>43</v>
      </c>
      <c r="F10" s="5">
        <v>39.67</v>
      </c>
      <c r="G10" s="5" t="s">
        <v>10</v>
      </c>
      <c r="H10" s="5">
        <v>27.81</v>
      </c>
      <c r="I10" s="5">
        <v>0.28000000000000003</v>
      </c>
      <c r="J10" s="5">
        <v>8.09</v>
      </c>
      <c r="K10" s="5" t="s">
        <v>10</v>
      </c>
      <c r="L10" s="5" t="s">
        <v>10</v>
      </c>
      <c r="M10" s="5">
        <v>24.15</v>
      </c>
      <c r="N10" s="5" t="s">
        <v>10</v>
      </c>
      <c r="O10" s="5" t="s">
        <v>10</v>
      </c>
      <c r="P10" s="5" t="s">
        <v>10</v>
      </c>
      <c r="Q10" s="5" t="s">
        <v>10</v>
      </c>
      <c r="R10" s="5">
        <v>100</v>
      </c>
      <c r="S10" s="5">
        <v>3.0710000000000002</v>
      </c>
      <c r="T10" s="5" t="s">
        <v>10</v>
      </c>
      <c r="U10" s="5">
        <v>2.5369999999999999</v>
      </c>
      <c r="V10" s="5">
        <v>1.7000000000000001E-2</v>
      </c>
      <c r="W10" s="5">
        <v>0.52400000000000002</v>
      </c>
      <c r="X10" s="5" t="s">
        <v>10</v>
      </c>
      <c r="Y10" s="5" t="s">
        <v>10</v>
      </c>
      <c r="Z10" s="5">
        <v>2.0030000000000001</v>
      </c>
      <c r="AA10" s="5" t="s">
        <v>10</v>
      </c>
      <c r="AB10" s="5" t="s">
        <v>10</v>
      </c>
      <c r="AC10" s="5" t="s">
        <v>10</v>
      </c>
      <c r="AD10" s="5" t="s">
        <v>10</v>
      </c>
      <c r="AE10" s="5">
        <v>8.1519999999999992</v>
      </c>
      <c r="AF10" s="5">
        <v>3.0139999999999998</v>
      </c>
      <c r="AG10" s="5" t="s">
        <v>10</v>
      </c>
      <c r="AH10" s="5">
        <v>2.4900000000000002</v>
      </c>
      <c r="AI10" s="5">
        <v>1.7000000000000001E-2</v>
      </c>
      <c r="AJ10" s="5">
        <v>4.8000000000000001E-2</v>
      </c>
      <c r="AK10" s="5">
        <v>0.46600000000000003</v>
      </c>
      <c r="AL10" s="5" t="s">
        <v>10</v>
      </c>
      <c r="AM10" s="5" t="s">
        <v>10</v>
      </c>
      <c r="AN10" s="5">
        <v>1.966</v>
      </c>
      <c r="AO10" s="5" t="s">
        <v>10</v>
      </c>
      <c r="AP10" s="5" t="s">
        <v>10</v>
      </c>
      <c r="AQ10" s="5" t="s">
        <v>10</v>
      </c>
      <c r="AR10" s="5" t="s">
        <v>10</v>
      </c>
      <c r="AS10" s="5">
        <v>8</v>
      </c>
      <c r="AT10" s="5" t="s">
        <v>10</v>
      </c>
      <c r="AU10" s="5">
        <f t="shared" si="0"/>
        <v>0.15764546684709066</v>
      </c>
    </row>
    <row r="11" spans="1:47" ht="15.75">
      <c r="A11" s="7" t="s">
        <v>34</v>
      </c>
      <c r="B11" s="7" t="s">
        <v>43</v>
      </c>
      <c r="C11" s="7" t="s">
        <v>94</v>
      </c>
      <c r="D11" s="7" t="s">
        <v>92</v>
      </c>
      <c r="E11" s="7">
        <v>70</v>
      </c>
      <c r="F11" s="5">
        <v>38.840000000000003</v>
      </c>
      <c r="G11" s="5" t="s">
        <v>10</v>
      </c>
      <c r="H11" s="5">
        <v>28.84</v>
      </c>
      <c r="I11" s="5" t="s">
        <v>10</v>
      </c>
      <c r="J11" s="5">
        <v>7.48</v>
      </c>
      <c r="K11" s="5" t="s">
        <v>10</v>
      </c>
      <c r="L11" s="5">
        <v>0.23</v>
      </c>
      <c r="M11" s="5">
        <v>24.62</v>
      </c>
      <c r="N11" s="5" t="s">
        <v>10</v>
      </c>
      <c r="O11" s="5" t="s">
        <v>10</v>
      </c>
      <c r="P11" s="5" t="s">
        <v>10</v>
      </c>
      <c r="Q11" s="5" t="s">
        <v>10</v>
      </c>
      <c r="R11" s="5">
        <v>100.01</v>
      </c>
      <c r="S11" s="5">
        <v>3.004</v>
      </c>
      <c r="T11" s="5" t="s">
        <v>10</v>
      </c>
      <c r="U11" s="5">
        <v>2.6280000000000001</v>
      </c>
      <c r="V11" s="5" t="s">
        <v>10</v>
      </c>
      <c r="W11" s="5">
        <v>0.48399999999999999</v>
      </c>
      <c r="X11" s="5" t="s">
        <v>10</v>
      </c>
      <c r="Y11" s="5">
        <v>2.7E-2</v>
      </c>
      <c r="Z11" s="5">
        <v>2.04</v>
      </c>
      <c r="AA11" s="5" t="s">
        <v>10</v>
      </c>
      <c r="AB11" s="5" t="s">
        <v>10</v>
      </c>
      <c r="AC11" s="5" t="s">
        <v>10</v>
      </c>
      <c r="AD11" s="5" t="s">
        <v>10</v>
      </c>
      <c r="AE11" s="5">
        <v>8.1820000000000004</v>
      </c>
      <c r="AF11" s="5">
        <v>2.9369999999999998</v>
      </c>
      <c r="AG11" s="5" t="s">
        <v>10</v>
      </c>
      <c r="AH11" s="5">
        <v>2.57</v>
      </c>
      <c r="AI11" s="5" t="s">
        <v>10</v>
      </c>
      <c r="AJ11" s="5" t="s">
        <v>10</v>
      </c>
      <c r="AK11" s="5">
        <v>0.47299999999999998</v>
      </c>
      <c r="AL11" s="5" t="s">
        <v>10</v>
      </c>
      <c r="AM11" s="5">
        <v>2.5999999999999999E-2</v>
      </c>
      <c r="AN11" s="5">
        <v>1.994</v>
      </c>
      <c r="AO11" s="5" t="s">
        <v>10</v>
      </c>
      <c r="AP11" s="5" t="s">
        <v>10</v>
      </c>
      <c r="AQ11" s="5" t="s">
        <v>10</v>
      </c>
      <c r="AR11" s="5" t="s">
        <v>10</v>
      </c>
      <c r="AS11" s="5">
        <v>8</v>
      </c>
      <c r="AT11" s="5">
        <v>8.4000000000000005E-2</v>
      </c>
      <c r="AU11" s="5">
        <f t="shared" si="0"/>
        <v>0.15543871179756819</v>
      </c>
    </row>
    <row r="12" spans="1:47" ht="15.75">
      <c r="A12" s="7" t="s">
        <v>34</v>
      </c>
      <c r="B12" s="7" t="s">
        <v>43</v>
      </c>
      <c r="C12" s="7" t="s">
        <v>94</v>
      </c>
      <c r="D12" s="7" t="s">
        <v>92</v>
      </c>
      <c r="E12" s="7">
        <v>71</v>
      </c>
      <c r="F12" s="5">
        <v>39.369999999999997</v>
      </c>
      <c r="G12" s="5" t="s">
        <v>10</v>
      </c>
      <c r="H12" s="5">
        <v>28.29</v>
      </c>
      <c r="I12" s="5" t="s">
        <v>10</v>
      </c>
      <c r="J12" s="5">
        <v>8.39</v>
      </c>
      <c r="K12" s="5">
        <v>0.15</v>
      </c>
      <c r="L12" s="5" t="s">
        <v>10</v>
      </c>
      <c r="M12" s="5">
        <v>23.8</v>
      </c>
      <c r="N12" s="5" t="s">
        <v>10</v>
      </c>
      <c r="O12" s="5" t="s">
        <v>10</v>
      </c>
      <c r="P12" s="5" t="s">
        <v>10</v>
      </c>
      <c r="Q12" s="5" t="s">
        <v>10</v>
      </c>
      <c r="R12" s="5">
        <v>100</v>
      </c>
      <c r="S12" s="5">
        <v>3.0489999999999999</v>
      </c>
      <c r="T12" s="5" t="s">
        <v>10</v>
      </c>
      <c r="U12" s="5">
        <v>2.5819999999999999</v>
      </c>
      <c r="V12" s="5" t="s">
        <v>10</v>
      </c>
      <c r="W12" s="5">
        <v>0.54300000000000004</v>
      </c>
      <c r="X12" s="5">
        <v>0.01</v>
      </c>
      <c r="Y12" s="5" t="s">
        <v>10</v>
      </c>
      <c r="Z12" s="5">
        <v>1.9750000000000001</v>
      </c>
      <c r="AA12" s="5" t="s">
        <v>10</v>
      </c>
      <c r="AB12" s="5" t="s">
        <v>10</v>
      </c>
      <c r="AC12" s="5" t="s">
        <v>10</v>
      </c>
      <c r="AD12" s="5" t="s">
        <v>10</v>
      </c>
      <c r="AE12" s="5">
        <v>8.16</v>
      </c>
      <c r="AF12" s="5">
        <v>2.9889999999999999</v>
      </c>
      <c r="AG12" s="5" t="s">
        <v>10</v>
      </c>
      <c r="AH12" s="5">
        <v>2.532</v>
      </c>
      <c r="AI12" s="5" t="s">
        <v>10</v>
      </c>
      <c r="AJ12" s="5">
        <v>4.3999999999999997E-2</v>
      </c>
      <c r="AK12" s="5">
        <v>0.48899999999999999</v>
      </c>
      <c r="AL12" s="5">
        <v>0.01</v>
      </c>
      <c r="AM12" s="5" t="s">
        <v>10</v>
      </c>
      <c r="AN12" s="5">
        <v>1.9359999999999999</v>
      </c>
      <c r="AO12" s="5" t="s">
        <v>10</v>
      </c>
      <c r="AP12" s="5" t="s">
        <v>10</v>
      </c>
      <c r="AQ12" s="5" t="s">
        <v>10</v>
      </c>
      <c r="AR12" s="5" t="s">
        <v>10</v>
      </c>
      <c r="AS12" s="5">
        <v>8</v>
      </c>
      <c r="AT12" s="5" t="s">
        <v>10</v>
      </c>
      <c r="AU12" s="5">
        <f t="shared" si="0"/>
        <v>0.16186693147964251</v>
      </c>
    </row>
    <row r="13" spans="1:47" ht="15.75">
      <c r="A13" s="7" t="s">
        <v>34</v>
      </c>
      <c r="B13" s="7" t="s">
        <v>43</v>
      </c>
      <c r="C13" s="7" t="s">
        <v>94</v>
      </c>
      <c r="D13" s="7" t="s">
        <v>92</v>
      </c>
      <c r="E13" s="7">
        <v>72</v>
      </c>
      <c r="F13" s="5">
        <v>39.22</v>
      </c>
      <c r="G13" s="5" t="s">
        <v>10</v>
      </c>
      <c r="H13" s="5">
        <v>27.81</v>
      </c>
      <c r="I13" s="5" t="s">
        <v>10</v>
      </c>
      <c r="J13" s="5">
        <v>7.93</v>
      </c>
      <c r="K13" s="5">
        <v>0.27</v>
      </c>
      <c r="L13" s="5" t="s">
        <v>10</v>
      </c>
      <c r="M13" s="5">
        <v>24.77</v>
      </c>
      <c r="N13" s="5" t="s">
        <v>10</v>
      </c>
      <c r="O13" s="5" t="s">
        <v>10</v>
      </c>
      <c r="P13" s="5" t="s">
        <v>10</v>
      </c>
      <c r="Q13" s="5" t="s">
        <v>10</v>
      </c>
      <c r="R13" s="5">
        <v>100</v>
      </c>
      <c r="S13" s="5">
        <v>3.0449999999999999</v>
      </c>
      <c r="T13" s="5" t="s">
        <v>10</v>
      </c>
      <c r="U13" s="5">
        <v>2.5449999999999999</v>
      </c>
      <c r="V13" s="5" t="s">
        <v>10</v>
      </c>
      <c r="W13" s="5">
        <v>0.51500000000000001</v>
      </c>
      <c r="X13" s="5">
        <v>1.7999999999999999E-2</v>
      </c>
      <c r="Y13" s="5" t="s">
        <v>10</v>
      </c>
      <c r="Z13" s="5">
        <v>2.06</v>
      </c>
      <c r="AA13" s="5" t="s">
        <v>10</v>
      </c>
      <c r="AB13" s="5" t="s">
        <v>10</v>
      </c>
      <c r="AC13" s="5" t="s">
        <v>10</v>
      </c>
      <c r="AD13" s="5" t="s">
        <v>10</v>
      </c>
      <c r="AE13" s="5">
        <v>8.1829999999999998</v>
      </c>
      <c r="AF13" s="5">
        <v>2.9769999999999999</v>
      </c>
      <c r="AG13" s="5" t="s">
        <v>10</v>
      </c>
      <c r="AH13" s="5">
        <v>2.488</v>
      </c>
      <c r="AI13" s="5" t="s">
        <v>10</v>
      </c>
      <c r="AJ13" s="5" t="s">
        <v>10</v>
      </c>
      <c r="AK13" s="5">
        <v>0.503</v>
      </c>
      <c r="AL13" s="5">
        <v>1.7000000000000001E-2</v>
      </c>
      <c r="AM13" s="5" t="s">
        <v>10</v>
      </c>
      <c r="AN13" s="5">
        <v>2.0139999999999998</v>
      </c>
      <c r="AO13" s="5" t="s">
        <v>10</v>
      </c>
      <c r="AP13" s="5" t="s">
        <v>10</v>
      </c>
      <c r="AQ13" s="5" t="s">
        <v>10</v>
      </c>
      <c r="AR13" s="5" t="s">
        <v>10</v>
      </c>
      <c r="AS13" s="5">
        <v>8</v>
      </c>
      <c r="AT13" s="5">
        <v>5.5E-2</v>
      </c>
      <c r="AU13" s="5">
        <f t="shared" si="0"/>
        <v>0.16817118020728852</v>
      </c>
    </row>
    <row r="14" spans="1:47" ht="15.75">
      <c r="A14" s="7" t="s">
        <v>34</v>
      </c>
      <c r="B14" s="7" t="s">
        <v>43</v>
      </c>
      <c r="C14" s="7" t="s">
        <v>94</v>
      </c>
      <c r="D14" s="7" t="s">
        <v>92</v>
      </c>
      <c r="E14" s="7">
        <v>73</v>
      </c>
      <c r="F14" s="5">
        <v>38.51</v>
      </c>
      <c r="G14" s="5" t="s">
        <v>10</v>
      </c>
      <c r="H14" s="5">
        <v>27.54</v>
      </c>
      <c r="I14" s="5" t="s">
        <v>10</v>
      </c>
      <c r="J14" s="5">
        <v>8.68</v>
      </c>
      <c r="K14" s="5" t="s">
        <v>10</v>
      </c>
      <c r="L14" s="5" t="s">
        <v>10</v>
      </c>
      <c r="M14" s="5">
        <v>24.33</v>
      </c>
      <c r="N14" s="5" t="s">
        <v>10</v>
      </c>
      <c r="O14" s="5">
        <v>0.28000000000000003</v>
      </c>
      <c r="P14" s="5">
        <v>0.66</v>
      </c>
      <c r="Q14" s="5" t="s">
        <v>10</v>
      </c>
      <c r="R14" s="5">
        <v>100</v>
      </c>
      <c r="S14" s="5">
        <v>3.0169999999999999</v>
      </c>
      <c r="T14" s="5" t="s">
        <v>10</v>
      </c>
      <c r="U14" s="5">
        <v>2.5430000000000001</v>
      </c>
      <c r="V14" s="5" t="s">
        <v>10</v>
      </c>
      <c r="W14" s="5">
        <v>0.56899999999999995</v>
      </c>
      <c r="X14" s="5" t="s">
        <v>10</v>
      </c>
      <c r="Y14" s="5" t="s">
        <v>10</v>
      </c>
      <c r="Z14" s="5">
        <v>2.0419999999999998</v>
      </c>
      <c r="AA14" s="5" t="s">
        <v>10</v>
      </c>
      <c r="AB14" s="5">
        <v>8.0000000000000002E-3</v>
      </c>
      <c r="AC14" s="5">
        <v>1.9E-2</v>
      </c>
      <c r="AD14" s="5" t="s">
        <v>10</v>
      </c>
      <c r="AE14" s="5">
        <v>8.1980000000000004</v>
      </c>
      <c r="AF14" s="5">
        <v>2.944</v>
      </c>
      <c r="AG14" s="5" t="s">
        <v>10</v>
      </c>
      <c r="AH14" s="5">
        <v>2.4809999999999999</v>
      </c>
      <c r="AI14" s="5" t="s">
        <v>10</v>
      </c>
      <c r="AJ14" s="5" t="s">
        <v>10</v>
      </c>
      <c r="AK14" s="5">
        <v>0.55500000000000005</v>
      </c>
      <c r="AL14" s="5" t="s">
        <v>10</v>
      </c>
      <c r="AM14" s="5" t="s">
        <v>10</v>
      </c>
      <c r="AN14" s="5">
        <v>1.9930000000000001</v>
      </c>
      <c r="AO14" s="5" t="s">
        <v>10</v>
      </c>
      <c r="AP14" s="5">
        <v>8.0000000000000002E-3</v>
      </c>
      <c r="AQ14" s="5">
        <v>1.7999999999999999E-2</v>
      </c>
      <c r="AR14" s="5" t="s">
        <v>10</v>
      </c>
      <c r="AS14" s="5">
        <v>8</v>
      </c>
      <c r="AT14" s="5">
        <v>4.9000000000000002E-2</v>
      </c>
      <c r="AU14" s="5">
        <f t="shared" si="0"/>
        <v>0.18280632411067196</v>
      </c>
    </row>
    <row r="15" spans="1:47" ht="15.75">
      <c r="A15" s="7" t="s">
        <v>22</v>
      </c>
      <c r="B15" s="7" t="s">
        <v>42</v>
      </c>
      <c r="C15" s="7">
        <v>109</v>
      </c>
      <c r="D15" s="7" t="s">
        <v>91</v>
      </c>
      <c r="E15" s="7">
        <v>1590</v>
      </c>
      <c r="F15" s="5">
        <v>39.71</v>
      </c>
      <c r="G15" s="5" t="s">
        <v>10</v>
      </c>
      <c r="H15" s="5">
        <v>28.6</v>
      </c>
      <c r="I15" s="5" t="s">
        <v>10</v>
      </c>
      <c r="J15" s="5">
        <v>7.04</v>
      </c>
      <c r="K15" s="5" t="s">
        <v>10</v>
      </c>
      <c r="L15" s="5">
        <v>0.2</v>
      </c>
      <c r="M15" s="5">
        <v>24.47</v>
      </c>
      <c r="N15" s="5" t="s">
        <v>10</v>
      </c>
      <c r="O15" s="5" t="s">
        <v>10</v>
      </c>
      <c r="P15" s="5" t="s">
        <v>10</v>
      </c>
      <c r="Q15" s="5" t="s">
        <v>10</v>
      </c>
      <c r="R15" s="5">
        <v>100.02</v>
      </c>
      <c r="S15" s="5">
        <v>3.0569999999999999</v>
      </c>
      <c r="T15" s="5" t="s">
        <v>10</v>
      </c>
      <c r="U15" s="5">
        <v>2.5950000000000002</v>
      </c>
      <c r="V15" s="5" t="s">
        <v>10</v>
      </c>
      <c r="W15" s="5">
        <v>0.45300000000000001</v>
      </c>
      <c r="X15" s="5" t="s">
        <v>10</v>
      </c>
      <c r="Y15" s="5">
        <v>2.3E-2</v>
      </c>
      <c r="Z15" s="5">
        <v>2.0179999999999998</v>
      </c>
      <c r="AA15" s="5" t="s">
        <v>10</v>
      </c>
      <c r="AB15" s="5" t="s">
        <v>10</v>
      </c>
      <c r="AC15" s="5" t="s">
        <v>10</v>
      </c>
      <c r="AD15" s="5" t="s">
        <v>10</v>
      </c>
      <c r="AE15" s="5">
        <v>8.1460000000000008</v>
      </c>
      <c r="AF15" s="5">
        <v>3.0019999999999998</v>
      </c>
      <c r="AG15" s="5" t="s">
        <v>10</v>
      </c>
      <c r="AH15" s="5">
        <v>2.548</v>
      </c>
      <c r="AI15" s="5" t="s">
        <v>10</v>
      </c>
      <c r="AJ15" s="5" t="s">
        <v>10</v>
      </c>
      <c r="AK15" s="5">
        <v>0.44500000000000001</v>
      </c>
      <c r="AL15" s="5" t="s">
        <v>10</v>
      </c>
      <c r="AM15" s="5">
        <v>2.3E-2</v>
      </c>
      <c r="AN15" s="5">
        <v>1.982</v>
      </c>
      <c r="AO15" s="5" t="s">
        <v>10</v>
      </c>
      <c r="AP15" s="5" t="s">
        <v>10</v>
      </c>
      <c r="AQ15" s="5" t="s">
        <v>10</v>
      </c>
      <c r="AR15" s="5" t="s">
        <v>10</v>
      </c>
      <c r="AS15" s="5">
        <v>8</v>
      </c>
      <c r="AT15" s="5">
        <v>3.0000000000000001E-3</v>
      </c>
      <c r="AU15" s="5">
        <f t="shared" si="0"/>
        <v>0.14868025392582693</v>
      </c>
    </row>
    <row r="16" spans="1:47" ht="15.75">
      <c r="A16" s="7" t="s">
        <v>22</v>
      </c>
      <c r="B16" s="7" t="s">
        <v>42</v>
      </c>
      <c r="C16" s="7">
        <v>112</v>
      </c>
      <c r="D16" s="7" t="s">
        <v>91</v>
      </c>
      <c r="E16" s="7">
        <v>1628</v>
      </c>
      <c r="F16" s="5">
        <v>39.61</v>
      </c>
      <c r="G16" s="5" t="s">
        <v>10</v>
      </c>
      <c r="H16" s="5">
        <v>27.8</v>
      </c>
      <c r="I16" s="5" t="s">
        <v>10</v>
      </c>
      <c r="J16" s="5">
        <v>8.75</v>
      </c>
      <c r="K16" s="5" t="s">
        <v>10</v>
      </c>
      <c r="L16" s="5">
        <v>0.44</v>
      </c>
      <c r="M16" s="5">
        <v>23.06</v>
      </c>
      <c r="N16" s="5" t="s">
        <v>10</v>
      </c>
      <c r="O16" s="5">
        <v>0.64</v>
      </c>
      <c r="P16" s="5">
        <v>1.51</v>
      </c>
      <c r="Q16" s="5">
        <v>0.59</v>
      </c>
      <c r="R16" s="5">
        <v>102.4</v>
      </c>
      <c r="S16" s="5">
        <v>3.0459999999999998</v>
      </c>
      <c r="T16" s="5" t="s">
        <v>10</v>
      </c>
      <c r="U16" s="5">
        <v>2.52</v>
      </c>
      <c r="V16" s="5" t="s">
        <v>10</v>
      </c>
      <c r="W16" s="5">
        <v>0.56299999999999994</v>
      </c>
      <c r="X16" s="5" t="s">
        <v>10</v>
      </c>
      <c r="Y16" s="5">
        <v>0.05</v>
      </c>
      <c r="Z16" s="5">
        <v>1.9</v>
      </c>
      <c r="AA16" s="5" t="s">
        <v>10</v>
      </c>
      <c r="AB16" s="5">
        <v>1.7999999999999999E-2</v>
      </c>
      <c r="AC16" s="5">
        <v>4.2999999999999997E-2</v>
      </c>
      <c r="AD16" s="5">
        <v>1.6E-2</v>
      </c>
      <c r="AE16" s="5">
        <v>8.1560000000000006</v>
      </c>
      <c r="AF16" s="5">
        <v>2.988</v>
      </c>
      <c r="AG16" s="5" t="s">
        <v>10</v>
      </c>
      <c r="AH16" s="5">
        <v>2.4710000000000001</v>
      </c>
      <c r="AI16" s="5" t="s">
        <v>10</v>
      </c>
      <c r="AJ16" s="5">
        <v>7.4999999999999997E-2</v>
      </c>
      <c r="AK16" s="5">
        <v>0.47699999999999998</v>
      </c>
      <c r="AL16" s="5" t="s">
        <v>10</v>
      </c>
      <c r="AM16" s="5">
        <v>4.9000000000000002E-2</v>
      </c>
      <c r="AN16" s="5">
        <v>1.8640000000000001</v>
      </c>
      <c r="AO16" s="5" t="s">
        <v>10</v>
      </c>
      <c r="AP16" s="5">
        <v>1.7999999999999999E-2</v>
      </c>
      <c r="AQ16" s="5">
        <v>4.2000000000000003E-2</v>
      </c>
      <c r="AR16" s="5">
        <v>1.6E-2</v>
      </c>
      <c r="AS16" s="5">
        <v>8</v>
      </c>
      <c r="AT16" s="5" t="s">
        <v>10</v>
      </c>
      <c r="AU16" s="5">
        <f t="shared" si="0"/>
        <v>0.1618046132971506</v>
      </c>
    </row>
    <row r="17" spans="1:47" ht="15.75">
      <c r="A17" s="7" t="s">
        <v>22</v>
      </c>
      <c r="B17" s="7" t="s">
        <v>42</v>
      </c>
      <c r="C17" s="7">
        <v>112</v>
      </c>
      <c r="D17" s="7" t="s">
        <v>91</v>
      </c>
      <c r="E17" s="7">
        <v>1635</v>
      </c>
      <c r="F17" s="5">
        <v>39.06</v>
      </c>
      <c r="G17" s="5" t="s">
        <v>10</v>
      </c>
      <c r="H17" s="5">
        <v>27.53</v>
      </c>
      <c r="I17" s="5" t="s">
        <v>10</v>
      </c>
      <c r="J17" s="5">
        <v>7.7</v>
      </c>
      <c r="K17" s="5" t="s">
        <v>10</v>
      </c>
      <c r="L17" s="5">
        <v>0.25</v>
      </c>
      <c r="M17" s="5">
        <v>23.45</v>
      </c>
      <c r="N17" s="5" t="s">
        <v>10</v>
      </c>
      <c r="O17" s="5" t="s">
        <v>10</v>
      </c>
      <c r="P17" s="5">
        <v>0.57999999999999996</v>
      </c>
      <c r="Q17" s="5" t="s">
        <v>10</v>
      </c>
      <c r="R17" s="5">
        <v>98.57</v>
      </c>
      <c r="S17" s="5">
        <v>3.07</v>
      </c>
      <c r="T17" s="5" t="s">
        <v>10</v>
      </c>
      <c r="U17" s="5">
        <v>2.5499999999999998</v>
      </c>
      <c r="V17" s="5" t="s">
        <v>10</v>
      </c>
      <c r="W17" s="5">
        <v>0.50600000000000001</v>
      </c>
      <c r="X17" s="5" t="s">
        <v>10</v>
      </c>
      <c r="Y17" s="5">
        <v>2.9000000000000001E-2</v>
      </c>
      <c r="Z17" s="5">
        <v>1.9750000000000001</v>
      </c>
      <c r="AA17" s="5" t="s">
        <v>10</v>
      </c>
      <c r="AB17" s="5" t="s">
        <v>10</v>
      </c>
      <c r="AC17" s="5">
        <v>1.7000000000000001E-2</v>
      </c>
      <c r="AD17" s="5" t="s">
        <v>10</v>
      </c>
      <c r="AE17" s="5">
        <v>8.1470000000000002</v>
      </c>
      <c r="AF17" s="5">
        <v>3.0150000000000001</v>
      </c>
      <c r="AG17" s="5" t="s">
        <v>10</v>
      </c>
      <c r="AH17" s="5">
        <v>2.504</v>
      </c>
      <c r="AI17" s="5" t="s">
        <v>10</v>
      </c>
      <c r="AJ17" s="5">
        <v>4.7E-2</v>
      </c>
      <c r="AK17" s="5">
        <v>0.45</v>
      </c>
      <c r="AL17" s="5" t="s">
        <v>10</v>
      </c>
      <c r="AM17" s="5">
        <v>2.9000000000000001E-2</v>
      </c>
      <c r="AN17" s="5">
        <v>1.9390000000000001</v>
      </c>
      <c r="AO17" s="5" t="s">
        <v>10</v>
      </c>
      <c r="AP17" s="5" t="s">
        <v>10</v>
      </c>
      <c r="AQ17" s="5">
        <v>1.6E-2</v>
      </c>
      <c r="AR17" s="5" t="s">
        <v>10</v>
      </c>
      <c r="AS17" s="5">
        <v>8</v>
      </c>
      <c r="AT17" s="5" t="s">
        <v>10</v>
      </c>
      <c r="AU17" s="5">
        <f t="shared" si="0"/>
        <v>0.15233581584292485</v>
      </c>
    </row>
    <row r="18" spans="1:47" ht="15.75">
      <c r="A18" s="7" t="s">
        <v>22</v>
      </c>
      <c r="B18" s="7" t="s">
        <v>42</v>
      </c>
      <c r="C18" s="7">
        <v>112</v>
      </c>
      <c r="D18" s="7" t="s">
        <v>91</v>
      </c>
      <c r="E18" s="7">
        <v>1636</v>
      </c>
      <c r="F18" s="5">
        <v>38.22</v>
      </c>
      <c r="G18" s="5" t="s">
        <v>10</v>
      </c>
      <c r="H18" s="5">
        <v>27.14</v>
      </c>
      <c r="I18" s="5" t="s">
        <v>10</v>
      </c>
      <c r="J18" s="5">
        <v>8.2799999999999994</v>
      </c>
      <c r="K18" s="5" t="s">
        <v>10</v>
      </c>
      <c r="L18" s="5">
        <v>0.28999999999999998</v>
      </c>
      <c r="M18" s="5">
        <v>22.64</v>
      </c>
      <c r="N18" s="5" t="s">
        <v>10</v>
      </c>
      <c r="O18" s="5" t="s">
        <v>10</v>
      </c>
      <c r="P18" s="5">
        <v>1.32</v>
      </c>
      <c r="Q18" s="5">
        <v>0.72</v>
      </c>
      <c r="R18" s="5">
        <v>98.61</v>
      </c>
      <c r="S18" s="5">
        <v>3.04</v>
      </c>
      <c r="T18" s="5" t="s">
        <v>10</v>
      </c>
      <c r="U18" s="5">
        <v>2.544</v>
      </c>
      <c r="V18" s="5" t="s">
        <v>10</v>
      </c>
      <c r="W18" s="5">
        <v>0.55100000000000005</v>
      </c>
      <c r="X18" s="5" t="s">
        <v>10</v>
      </c>
      <c r="Y18" s="5">
        <v>3.4000000000000002E-2</v>
      </c>
      <c r="Z18" s="5">
        <v>1.93</v>
      </c>
      <c r="AA18" s="5" t="s">
        <v>10</v>
      </c>
      <c r="AB18" s="5" t="s">
        <v>10</v>
      </c>
      <c r="AC18" s="5">
        <v>3.7999999999999999E-2</v>
      </c>
      <c r="AD18" s="5">
        <v>0.02</v>
      </c>
      <c r="AE18" s="5">
        <v>8.1579999999999995</v>
      </c>
      <c r="AF18" s="5">
        <v>2.9809999999999999</v>
      </c>
      <c r="AG18" s="5" t="s">
        <v>10</v>
      </c>
      <c r="AH18" s="5">
        <v>2.4950000000000001</v>
      </c>
      <c r="AI18" s="5" t="s">
        <v>10</v>
      </c>
      <c r="AJ18" s="5">
        <v>5.5E-2</v>
      </c>
      <c r="AK18" s="5">
        <v>0.48499999999999999</v>
      </c>
      <c r="AL18" s="5" t="s">
        <v>10</v>
      </c>
      <c r="AM18" s="5">
        <v>3.4000000000000002E-2</v>
      </c>
      <c r="AN18" s="5">
        <v>1.8919999999999999</v>
      </c>
      <c r="AO18" s="5" t="s">
        <v>10</v>
      </c>
      <c r="AP18" s="5" t="s">
        <v>10</v>
      </c>
      <c r="AQ18" s="5">
        <v>3.7999999999999999E-2</v>
      </c>
      <c r="AR18" s="5">
        <v>0.02</v>
      </c>
      <c r="AS18" s="5">
        <v>8</v>
      </c>
      <c r="AT18" s="5" t="s">
        <v>10</v>
      </c>
      <c r="AU18" s="5">
        <f t="shared" si="0"/>
        <v>0.16275167785234898</v>
      </c>
    </row>
    <row r="19" spans="1:47" ht="15.75">
      <c r="A19" s="7" t="s">
        <v>22</v>
      </c>
      <c r="B19" s="7" t="s">
        <v>42</v>
      </c>
      <c r="C19" s="7">
        <v>114</v>
      </c>
      <c r="D19" s="7" t="s">
        <v>91</v>
      </c>
      <c r="E19" s="7">
        <v>1649</v>
      </c>
      <c r="F19" s="5">
        <v>40.11</v>
      </c>
      <c r="G19" s="5" t="s">
        <v>10</v>
      </c>
      <c r="H19" s="5">
        <v>28.78</v>
      </c>
      <c r="I19" s="5" t="s">
        <v>10</v>
      </c>
      <c r="J19" s="5">
        <v>8.06</v>
      </c>
      <c r="K19" s="5" t="s">
        <v>10</v>
      </c>
      <c r="L19" s="5" t="s">
        <v>10</v>
      </c>
      <c r="M19" s="5">
        <v>24.03</v>
      </c>
      <c r="N19" s="5" t="s">
        <v>10</v>
      </c>
      <c r="O19" s="5" t="s">
        <v>10</v>
      </c>
      <c r="P19" s="5">
        <v>0.63</v>
      </c>
      <c r="Q19" s="5" t="s">
        <v>10</v>
      </c>
      <c r="R19" s="5">
        <v>101.61</v>
      </c>
      <c r="S19" s="5">
        <v>3.0579999999999998</v>
      </c>
      <c r="T19" s="5" t="s">
        <v>10</v>
      </c>
      <c r="U19" s="5">
        <v>2.5859999999999999</v>
      </c>
      <c r="V19" s="5" t="s">
        <v>10</v>
      </c>
      <c r="W19" s="5">
        <v>0.51400000000000001</v>
      </c>
      <c r="X19" s="5" t="s">
        <v>10</v>
      </c>
      <c r="Y19" s="5" t="s">
        <v>10</v>
      </c>
      <c r="Z19" s="5">
        <v>1.9630000000000001</v>
      </c>
      <c r="AA19" s="5" t="s">
        <v>10</v>
      </c>
      <c r="AB19" s="5" t="s">
        <v>10</v>
      </c>
      <c r="AC19" s="5">
        <v>1.7999999999999999E-2</v>
      </c>
      <c r="AD19" s="5" t="s">
        <v>10</v>
      </c>
      <c r="AE19" s="5">
        <v>8.14</v>
      </c>
      <c r="AF19" s="5">
        <v>3.0059999999999998</v>
      </c>
      <c r="AG19" s="5" t="s">
        <v>10</v>
      </c>
      <c r="AH19" s="5">
        <v>2.5419999999999998</v>
      </c>
      <c r="AI19" s="5" t="s">
        <v>10</v>
      </c>
      <c r="AJ19" s="5">
        <v>7.5999999999999998E-2</v>
      </c>
      <c r="AK19" s="5">
        <v>0.42899999999999999</v>
      </c>
      <c r="AL19" s="5" t="s">
        <v>10</v>
      </c>
      <c r="AM19" s="5" t="s">
        <v>10</v>
      </c>
      <c r="AN19" s="5">
        <v>1.93</v>
      </c>
      <c r="AO19" s="5" t="s">
        <v>10</v>
      </c>
      <c r="AP19" s="5" t="s">
        <v>10</v>
      </c>
      <c r="AQ19" s="5">
        <v>1.7000000000000001E-2</v>
      </c>
      <c r="AR19" s="5" t="s">
        <v>10</v>
      </c>
      <c r="AS19" s="5">
        <v>8</v>
      </c>
      <c r="AT19" s="5" t="s">
        <v>10</v>
      </c>
      <c r="AU19" s="5">
        <f t="shared" si="0"/>
        <v>0.14439582632110401</v>
      </c>
    </row>
    <row r="20" spans="1:47" ht="15.75">
      <c r="A20" s="7" t="s">
        <v>22</v>
      </c>
      <c r="B20" s="7" t="s">
        <v>42</v>
      </c>
      <c r="C20" s="7">
        <v>114</v>
      </c>
      <c r="D20" s="7" t="s">
        <v>91</v>
      </c>
      <c r="E20" s="7">
        <v>1650</v>
      </c>
      <c r="F20" s="5">
        <v>40.5</v>
      </c>
      <c r="G20" s="5" t="s">
        <v>10</v>
      </c>
      <c r="H20" s="5">
        <v>29.4</v>
      </c>
      <c r="I20" s="5" t="s">
        <v>10</v>
      </c>
      <c r="J20" s="5">
        <v>7.9</v>
      </c>
      <c r="K20" s="5" t="s">
        <v>10</v>
      </c>
      <c r="L20" s="5">
        <v>0.21</v>
      </c>
      <c r="M20" s="5">
        <v>24.72</v>
      </c>
      <c r="N20" s="5" t="s">
        <v>10</v>
      </c>
      <c r="O20" s="5" t="s">
        <v>10</v>
      </c>
      <c r="P20" s="5" t="s">
        <v>10</v>
      </c>
      <c r="Q20" s="5" t="s">
        <v>10</v>
      </c>
      <c r="R20" s="5">
        <v>102.73</v>
      </c>
      <c r="S20" s="5">
        <v>3.0430000000000001</v>
      </c>
      <c r="T20" s="5" t="s">
        <v>10</v>
      </c>
      <c r="U20" s="5">
        <v>2.6030000000000002</v>
      </c>
      <c r="V20" s="5" t="s">
        <v>10</v>
      </c>
      <c r="W20" s="5">
        <v>0.496</v>
      </c>
      <c r="X20" s="5" t="s">
        <v>10</v>
      </c>
      <c r="Y20" s="5">
        <v>2.4E-2</v>
      </c>
      <c r="Z20" s="5">
        <v>1.99</v>
      </c>
      <c r="AA20" s="5" t="s">
        <v>10</v>
      </c>
      <c r="AB20" s="5" t="s">
        <v>10</v>
      </c>
      <c r="AC20" s="5" t="s">
        <v>10</v>
      </c>
      <c r="AD20" s="5" t="s">
        <v>10</v>
      </c>
      <c r="AE20" s="5">
        <v>8.1560000000000006</v>
      </c>
      <c r="AF20" s="5">
        <v>2.9849999999999999</v>
      </c>
      <c r="AG20" s="5" t="s">
        <v>10</v>
      </c>
      <c r="AH20" s="5">
        <v>2.5539999999999998</v>
      </c>
      <c r="AI20" s="5" t="s">
        <v>10</v>
      </c>
      <c r="AJ20" s="5">
        <v>0.01</v>
      </c>
      <c r="AK20" s="5">
        <v>0.47699999999999998</v>
      </c>
      <c r="AL20" s="5" t="s">
        <v>10</v>
      </c>
      <c r="AM20" s="5">
        <v>2.3E-2</v>
      </c>
      <c r="AN20" s="5">
        <v>1.952</v>
      </c>
      <c r="AO20" s="5" t="s">
        <v>10</v>
      </c>
      <c r="AP20" s="5" t="s">
        <v>10</v>
      </c>
      <c r="AQ20" s="5" t="s">
        <v>10</v>
      </c>
      <c r="AR20" s="5" t="s">
        <v>10</v>
      </c>
      <c r="AS20" s="5">
        <v>8</v>
      </c>
      <c r="AT20" s="5" t="s">
        <v>10</v>
      </c>
      <c r="AU20" s="5">
        <f t="shared" si="0"/>
        <v>0.15737380402507425</v>
      </c>
    </row>
    <row r="21" spans="1:47" ht="15.75">
      <c r="A21" s="7" t="s">
        <v>22</v>
      </c>
      <c r="B21" s="7" t="s">
        <v>42</v>
      </c>
      <c r="C21" s="7">
        <v>116</v>
      </c>
      <c r="D21" s="7" t="s">
        <v>91</v>
      </c>
      <c r="E21" s="7">
        <v>1675</v>
      </c>
      <c r="F21" s="5">
        <v>39.869999999999997</v>
      </c>
      <c r="G21" s="5">
        <v>0.22</v>
      </c>
      <c r="H21" s="5">
        <v>28.96</v>
      </c>
      <c r="I21" s="5" t="s">
        <v>10</v>
      </c>
      <c r="J21" s="5">
        <v>7.38</v>
      </c>
      <c r="K21" s="5" t="s">
        <v>10</v>
      </c>
      <c r="L21" s="5" t="s">
        <v>10</v>
      </c>
      <c r="M21" s="5">
        <v>24.46</v>
      </c>
      <c r="N21" s="5" t="s">
        <v>10</v>
      </c>
      <c r="O21" s="5" t="s">
        <v>10</v>
      </c>
      <c r="P21" s="5" t="s">
        <v>10</v>
      </c>
      <c r="Q21" s="5" t="s">
        <v>10</v>
      </c>
      <c r="R21" s="5">
        <v>100.89</v>
      </c>
      <c r="S21" s="5">
        <v>3.0449999999999999</v>
      </c>
      <c r="T21" s="5">
        <v>1.2999999999999999E-2</v>
      </c>
      <c r="U21" s="5">
        <v>2.6070000000000002</v>
      </c>
      <c r="V21" s="5" t="s">
        <v>10</v>
      </c>
      <c r="W21" s="5">
        <v>0.47099999999999997</v>
      </c>
      <c r="X21" s="5" t="s">
        <v>10</v>
      </c>
      <c r="Y21" s="5" t="s">
        <v>10</v>
      </c>
      <c r="Z21" s="5">
        <v>2.0019999999999998</v>
      </c>
      <c r="AA21" s="5" t="s">
        <v>10</v>
      </c>
      <c r="AB21" s="5" t="s">
        <v>10</v>
      </c>
      <c r="AC21" s="5" t="s">
        <v>10</v>
      </c>
      <c r="AD21" s="5" t="s">
        <v>10</v>
      </c>
      <c r="AE21" s="5">
        <v>8.1379999999999999</v>
      </c>
      <c r="AF21" s="5">
        <v>2.9940000000000002</v>
      </c>
      <c r="AG21" s="5">
        <v>1.2E-2</v>
      </c>
      <c r="AH21" s="5">
        <v>2.5630000000000002</v>
      </c>
      <c r="AI21" s="5" t="s">
        <v>10</v>
      </c>
      <c r="AJ21" s="5">
        <v>3.7999999999999999E-2</v>
      </c>
      <c r="AK21" s="5">
        <v>0.42499999999999999</v>
      </c>
      <c r="AL21" s="5" t="s">
        <v>10</v>
      </c>
      <c r="AM21" s="5" t="s">
        <v>10</v>
      </c>
      <c r="AN21" s="5">
        <v>1.968</v>
      </c>
      <c r="AO21" s="5" t="s">
        <v>10</v>
      </c>
      <c r="AP21" s="5" t="s">
        <v>10</v>
      </c>
      <c r="AQ21" s="5" t="s">
        <v>10</v>
      </c>
      <c r="AR21" s="5" t="s">
        <v>10</v>
      </c>
      <c r="AS21" s="5">
        <v>8</v>
      </c>
      <c r="AT21" s="5" t="s">
        <v>10</v>
      </c>
      <c r="AU21" s="5">
        <f t="shared" si="0"/>
        <v>0.14223560910307897</v>
      </c>
    </row>
    <row r="22" spans="1:47" ht="15.75">
      <c r="A22" s="7" t="s">
        <v>22</v>
      </c>
      <c r="B22" s="7" t="s">
        <v>42</v>
      </c>
      <c r="C22" s="7">
        <v>116</v>
      </c>
      <c r="D22" s="7" t="s">
        <v>91</v>
      </c>
      <c r="E22" s="7">
        <v>1680</v>
      </c>
      <c r="F22" s="5">
        <v>40.11</v>
      </c>
      <c r="G22" s="5">
        <v>0.21</v>
      </c>
      <c r="H22" s="5">
        <v>29.05</v>
      </c>
      <c r="I22" s="5" t="s">
        <v>10</v>
      </c>
      <c r="J22" s="5">
        <v>7.63</v>
      </c>
      <c r="K22" s="5" t="s">
        <v>10</v>
      </c>
      <c r="L22" s="5">
        <v>0.13</v>
      </c>
      <c r="M22" s="5">
        <v>24.43</v>
      </c>
      <c r="N22" s="5" t="s">
        <v>10</v>
      </c>
      <c r="O22" s="5" t="s">
        <v>10</v>
      </c>
      <c r="P22" s="5" t="s">
        <v>10</v>
      </c>
      <c r="Q22" s="5" t="s">
        <v>10</v>
      </c>
      <c r="R22" s="5">
        <v>101.56</v>
      </c>
      <c r="S22" s="5">
        <v>3.0449999999999999</v>
      </c>
      <c r="T22" s="5">
        <v>1.2E-2</v>
      </c>
      <c r="U22" s="5">
        <v>2.5990000000000002</v>
      </c>
      <c r="V22" s="5" t="s">
        <v>10</v>
      </c>
      <c r="W22" s="5">
        <v>0.48399999999999999</v>
      </c>
      <c r="X22" s="5" t="s">
        <v>10</v>
      </c>
      <c r="Y22" s="5">
        <v>1.4999999999999999E-2</v>
      </c>
      <c r="Z22" s="5">
        <v>1.9870000000000001</v>
      </c>
      <c r="AA22" s="5" t="s">
        <v>10</v>
      </c>
      <c r="AB22" s="5" t="s">
        <v>10</v>
      </c>
      <c r="AC22" s="5" t="s">
        <v>10</v>
      </c>
      <c r="AD22" s="5" t="s">
        <v>10</v>
      </c>
      <c r="AE22" s="5">
        <v>8.1430000000000007</v>
      </c>
      <c r="AF22" s="5">
        <v>2.992</v>
      </c>
      <c r="AG22" s="5">
        <v>1.2E-2</v>
      </c>
      <c r="AH22" s="5">
        <v>2.5539999999999998</v>
      </c>
      <c r="AI22" s="5" t="s">
        <v>10</v>
      </c>
      <c r="AJ22" s="5">
        <v>3.6999999999999998E-2</v>
      </c>
      <c r="AK22" s="5">
        <v>0.439</v>
      </c>
      <c r="AL22" s="5" t="s">
        <v>10</v>
      </c>
      <c r="AM22" s="5">
        <v>1.4E-2</v>
      </c>
      <c r="AN22" s="5">
        <v>1.952</v>
      </c>
      <c r="AO22" s="5" t="s">
        <v>10</v>
      </c>
      <c r="AP22" s="5" t="s">
        <v>10</v>
      </c>
      <c r="AQ22" s="5" t="s">
        <v>10</v>
      </c>
      <c r="AR22" s="5" t="s">
        <v>10</v>
      </c>
      <c r="AS22" s="5">
        <v>8</v>
      </c>
      <c r="AT22" s="5" t="s">
        <v>10</v>
      </c>
      <c r="AU22" s="5">
        <f t="shared" si="0"/>
        <v>0.14667557634480455</v>
      </c>
    </row>
    <row r="23" spans="1:47" ht="15.75">
      <c r="A23" s="7" t="s">
        <v>22</v>
      </c>
      <c r="B23" s="7" t="s">
        <v>42</v>
      </c>
      <c r="C23" s="7">
        <v>116</v>
      </c>
      <c r="D23" s="7" t="s">
        <v>91</v>
      </c>
      <c r="E23" s="7">
        <v>1681</v>
      </c>
      <c r="F23" s="5">
        <v>40.07</v>
      </c>
      <c r="G23" s="5" t="s">
        <v>10</v>
      </c>
      <c r="H23" s="5">
        <v>28.85</v>
      </c>
      <c r="I23" s="5">
        <v>0.28000000000000003</v>
      </c>
      <c r="J23" s="5">
        <v>6.92</v>
      </c>
      <c r="K23" s="5" t="s">
        <v>10</v>
      </c>
      <c r="L23" s="5">
        <v>0.26</v>
      </c>
      <c r="M23" s="5">
        <v>24.1</v>
      </c>
      <c r="N23" s="5" t="s">
        <v>10</v>
      </c>
      <c r="O23" s="5" t="s">
        <v>10</v>
      </c>
      <c r="P23" s="5" t="s">
        <v>10</v>
      </c>
      <c r="Q23" s="5" t="s">
        <v>10</v>
      </c>
      <c r="R23" s="5">
        <v>100.48</v>
      </c>
      <c r="S23" s="5">
        <v>3.0640000000000001</v>
      </c>
      <c r="T23" s="5" t="s">
        <v>10</v>
      </c>
      <c r="U23" s="5">
        <v>2.6</v>
      </c>
      <c r="V23" s="5">
        <v>1.7000000000000001E-2</v>
      </c>
      <c r="W23" s="5">
        <v>0.443</v>
      </c>
      <c r="X23" s="5" t="s">
        <v>10</v>
      </c>
      <c r="Y23" s="5">
        <v>0.03</v>
      </c>
      <c r="Z23" s="5">
        <v>1.974</v>
      </c>
      <c r="AA23" s="5" t="s">
        <v>10</v>
      </c>
      <c r="AB23" s="5" t="s">
        <v>10</v>
      </c>
      <c r="AC23" s="5" t="s">
        <v>10</v>
      </c>
      <c r="AD23" s="5" t="s">
        <v>10</v>
      </c>
      <c r="AE23" s="5">
        <v>8.1280000000000001</v>
      </c>
      <c r="AF23" s="5">
        <v>3.016</v>
      </c>
      <c r="AG23" s="5" t="s">
        <v>10</v>
      </c>
      <c r="AH23" s="5">
        <v>2.5590000000000002</v>
      </c>
      <c r="AI23" s="5">
        <v>1.7000000000000001E-2</v>
      </c>
      <c r="AJ23" s="5">
        <v>4.2999999999999997E-2</v>
      </c>
      <c r="AK23" s="5">
        <v>0.39200000000000002</v>
      </c>
      <c r="AL23" s="5" t="s">
        <v>10</v>
      </c>
      <c r="AM23" s="5">
        <v>2.9000000000000001E-2</v>
      </c>
      <c r="AN23" s="5">
        <v>1.944</v>
      </c>
      <c r="AO23" s="5" t="s">
        <v>10</v>
      </c>
      <c r="AP23" s="5" t="s">
        <v>10</v>
      </c>
      <c r="AQ23" s="5" t="s">
        <v>10</v>
      </c>
      <c r="AR23" s="5" t="s">
        <v>10</v>
      </c>
      <c r="AS23" s="5">
        <v>8</v>
      </c>
      <c r="AT23" s="5" t="s">
        <v>10</v>
      </c>
      <c r="AU23" s="5">
        <f t="shared" si="0"/>
        <v>0.13283632666892578</v>
      </c>
    </row>
    <row r="24" spans="1:47" ht="15.75">
      <c r="A24" s="7" t="s">
        <v>22</v>
      </c>
      <c r="B24" s="7" t="s">
        <v>42</v>
      </c>
      <c r="C24" s="7">
        <v>117</v>
      </c>
      <c r="D24" s="7" t="s">
        <v>91</v>
      </c>
      <c r="E24" s="7">
        <v>1682</v>
      </c>
      <c r="F24" s="5">
        <v>39.47</v>
      </c>
      <c r="G24" s="5" t="s">
        <v>10</v>
      </c>
      <c r="H24" s="5">
        <v>28.53</v>
      </c>
      <c r="I24" s="5" t="s">
        <v>10</v>
      </c>
      <c r="J24" s="5">
        <v>7.33</v>
      </c>
      <c r="K24" s="5" t="s">
        <v>10</v>
      </c>
      <c r="L24" s="5">
        <v>0.17</v>
      </c>
      <c r="M24" s="5">
        <v>24.06</v>
      </c>
      <c r="N24" s="5" t="s">
        <v>10</v>
      </c>
      <c r="O24" s="5" t="s">
        <v>10</v>
      </c>
      <c r="P24" s="5">
        <v>0.51</v>
      </c>
      <c r="Q24" s="5" t="s">
        <v>10</v>
      </c>
      <c r="R24" s="5">
        <v>100.07</v>
      </c>
      <c r="S24" s="5">
        <v>3.0489999999999999</v>
      </c>
      <c r="T24" s="5" t="s">
        <v>10</v>
      </c>
      <c r="U24" s="5">
        <v>2.597</v>
      </c>
      <c r="V24" s="5" t="s">
        <v>10</v>
      </c>
      <c r="W24" s="5">
        <v>0.47399999999999998</v>
      </c>
      <c r="X24" s="5" t="s">
        <v>10</v>
      </c>
      <c r="Y24" s="5">
        <v>0.02</v>
      </c>
      <c r="Z24" s="5">
        <v>1.9910000000000001</v>
      </c>
      <c r="AA24" s="5" t="s">
        <v>10</v>
      </c>
      <c r="AB24" s="5" t="s">
        <v>10</v>
      </c>
      <c r="AC24" s="5">
        <v>1.4E-2</v>
      </c>
      <c r="AD24" s="5" t="s">
        <v>10</v>
      </c>
      <c r="AE24" s="5">
        <v>8.1449999999999996</v>
      </c>
      <c r="AF24" s="5">
        <v>2.9950000000000001</v>
      </c>
      <c r="AG24" s="5" t="s">
        <v>10</v>
      </c>
      <c r="AH24" s="5">
        <v>2.5510000000000002</v>
      </c>
      <c r="AI24" s="5" t="s">
        <v>10</v>
      </c>
      <c r="AJ24" s="5">
        <v>0.02</v>
      </c>
      <c r="AK24" s="5">
        <v>0.44600000000000001</v>
      </c>
      <c r="AL24" s="5" t="s">
        <v>10</v>
      </c>
      <c r="AM24" s="5">
        <v>1.9E-2</v>
      </c>
      <c r="AN24" s="5">
        <v>1.956</v>
      </c>
      <c r="AO24" s="5" t="s">
        <v>10</v>
      </c>
      <c r="AP24" s="5" t="s">
        <v>10</v>
      </c>
      <c r="AQ24" s="5">
        <v>1.4E-2</v>
      </c>
      <c r="AR24" s="5" t="s">
        <v>10</v>
      </c>
      <c r="AS24" s="5">
        <v>8</v>
      </c>
      <c r="AT24" s="5" t="s">
        <v>10</v>
      </c>
      <c r="AU24" s="5">
        <f t="shared" si="0"/>
        <v>0.14881548214881546</v>
      </c>
    </row>
    <row r="25" spans="1:47" ht="15.75">
      <c r="A25" s="7" t="s">
        <v>22</v>
      </c>
      <c r="B25" s="7" t="s">
        <v>42</v>
      </c>
      <c r="C25" s="7">
        <v>117</v>
      </c>
      <c r="D25" s="7" t="s">
        <v>91</v>
      </c>
      <c r="E25" s="7">
        <v>1683</v>
      </c>
      <c r="F25" s="5">
        <v>39.65</v>
      </c>
      <c r="G25" s="5">
        <v>0.22</v>
      </c>
      <c r="H25" s="5">
        <v>29.15</v>
      </c>
      <c r="I25" s="5" t="s">
        <v>10</v>
      </c>
      <c r="J25" s="5">
        <v>6.87</v>
      </c>
      <c r="K25" s="5" t="s">
        <v>10</v>
      </c>
      <c r="L25" s="5">
        <v>0.17</v>
      </c>
      <c r="M25" s="5">
        <v>24.41</v>
      </c>
      <c r="N25" s="5" t="s">
        <v>10</v>
      </c>
      <c r="O25" s="5" t="s">
        <v>10</v>
      </c>
      <c r="P25" s="5" t="s">
        <v>10</v>
      </c>
      <c r="Q25" s="5" t="s">
        <v>10</v>
      </c>
      <c r="R25" s="5">
        <v>100.47</v>
      </c>
      <c r="S25" s="5">
        <v>3.0350000000000001</v>
      </c>
      <c r="T25" s="5">
        <v>1.2999999999999999E-2</v>
      </c>
      <c r="U25" s="5">
        <v>2.629</v>
      </c>
      <c r="V25" s="5" t="s">
        <v>10</v>
      </c>
      <c r="W25" s="5">
        <v>0.44</v>
      </c>
      <c r="X25" s="5" t="s">
        <v>10</v>
      </c>
      <c r="Y25" s="5">
        <v>1.9E-2</v>
      </c>
      <c r="Z25" s="5">
        <v>2.0019999999999998</v>
      </c>
      <c r="AA25" s="5" t="s">
        <v>10</v>
      </c>
      <c r="AB25" s="5" t="s">
        <v>10</v>
      </c>
      <c r="AC25" s="5" t="s">
        <v>10</v>
      </c>
      <c r="AD25" s="5" t="s">
        <v>10</v>
      </c>
      <c r="AE25" s="5">
        <v>8.1379999999999999</v>
      </c>
      <c r="AF25" s="5">
        <v>2.9830000000000001</v>
      </c>
      <c r="AG25" s="5">
        <v>1.2E-2</v>
      </c>
      <c r="AH25" s="5">
        <v>2.585</v>
      </c>
      <c r="AI25" s="5" t="s">
        <v>10</v>
      </c>
      <c r="AJ25" s="5">
        <v>8.9999999999999993E-3</v>
      </c>
      <c r="AK25" s="5">
        <v>0.42299999999999999</v>
      </c>
      <c r="AL25" s="5" t="s">
        <v>10</v>
      </c>
      <c r="AM25" s="5">
        <v>1.9E-2</v>
      </c>
      <c r="AN25" s="5">
        <v>1.968</v>
      </c>
      <c r="AO25" s="5" t="s">
        <v>10</v>
      </c>
      <c r="AP25" s="5" t="s">
        <v>10</v>
      </c>
      <c r="AQ25" s="5" t="s">
        <v>10</v>
      </c>
      <c r="AR25" s="5" t="s">
        <v>10</v>
      </c>
      <c r="AS25" s="5">
        <v>8</v>
      </c>
      <c r="AT25" s="5" t="s">
        <v>10</v>
      </c>
      <c r="AU25" s="5">
        <f t="shared" si="0"/>
        <v>0.140625</v>
      </c>
    </row>
    <row r="26" spans="1:47" ht="15.75">
      <c r="A26" s="7" t="s">
        <v>22</v>
      </c>
      <c r="B26" s="7" t="s">
        <v>42</v>
      </c>
      <c r="C26" s="7">
        <v>117</v>
      </c>
      <c r="D26" s="7" t="s">
        <v>91</v>
      </c>
      <c r="E26" s="7">
        <v>1684</v>
      </c>
      <c r="F26" s="5">
        <v>38.65</v>
      </c>
      <c r="G26" s="5" t="s">
        <v>10</v>
      </c>
      <c r="H26" s="5">
        <v>27.57</v>
      </c>
      <c r="I26" s="5">
        <v>0.77</v>
      </c>
      <c r="J26" s="5">
        <v>7.37</v>
      </c>
      <c r="K26" s="5" t="s">
        <v>10</v>
      </c>
      <c r="L26" s="5" t="s">
        <v>10</v>
      </c>
      <c r="M26" s="5">
        <v>24.01</v>
      </c>
      <c r="N26" s="5" t="s">
        <v>10</v>
      </c>
      <c r="O26" s="5" t="s">
        <v>10</v>
      </c>
      <c r="P26" s="5" t="s">
        <v>10</v>
      </c>
      <c r="Q26" s="5" t="s">
        <v>10</v>
      </c>
      <c r="R26" s="5">
        <v>98.37</v>
      </c>
      <c r="S26" s="5">
        <v>3.0419999999999998</v>
      </c>
      <c r="T26" s="5" t="s">
        <v>10</v>
      </c>
      <c r="U26" s="5">
        <v>2.5569999999999999</v>
      </c>
      <c r="V26" s="5">
        <v>4.8000000000000001E-2</v>
      </c>
      <c r="W26" s="5">
        <v>0.48499999999999999</v>
      </c>
      <c r="X26" s="5" t="s">
        <v>10</v>
      </c>
      <c r="Y26" s="5" t="s">
        <v>10</v>
      </c>
      <c r="Z26" s="5">
        <v>2.024</v>
      </c>
      <c r="AA26" s="5" t="s">
        <v>10</v>
      </c>
      <c r="AB26" s="5" t="s">
        <v>10</v>
      </c>
      <c r="AC26" s="5" t="s">
        <v>10</v>
      </c>
      <c r="AD26" s="5" t="s">
        <v>10</v>
      </c>
      <c r="AE26" s="5">
        <v>8.1560000000000006</v>
      </c>
      <c r="AF26" s="5">
        <v>2.9830000000000001</v>
      </c>
      <c r="AG26" s="5" t="s">
        <v>10</v>
      </c>
      <c r="AH26" s="5">
        <v>2.508</v>
      </c>
      <c r="AI26" s="5">
        <v>4.7E-2</v>
      </c>
      <c r="AJ26" s="5" t="s">
        <v>10</v>
      </c>
      <c r="AK26" s="5">
        <v>0.47599999999999998</v>
      </c>
      <c r="AL26" s="5" t="s">
        <v>10</v>
      </c>
      <c r="AM26" s="5" t="s">
        <v>10</v>
      </c>
      <c r="AN26" s="5">
        <v>1.986</v>
      </c>
      <c r="AO26" s="5" t="s">
        <v>10</v>
      </c>
      <c r="AP26" s="5" t="s">
        <v>10</v>
      </c>
      <c r="AQ26" s="5" t="s">
        <v>10</v>
      </c>
      <c r="AR26" s="5" t="s">
        <v>10</v>
      </c>
      <c r="AS26" s="5">
        <v>8</v>
      </c>
      <c r="AT26" s="5">
        <v>2E-3</v>
      </c>
      <c r="AU26" s="5">
        <f t="shared" si="0"/>
        <v>0.15951742627345844</v>
      </c>
    </row>
    <row r="27" spans="1:47" ht="15.75">
      <c r="A27" s="7" t="s">
        <v>22</v>
      </c>
      <c r="B27" s="7" t="s">
        <v>42</v>
      </c>
      <c r="C27" s="7">
        <v>117</v>
      </c>
      <c r="D27" s="7" t="s">
        <v>91</v>
      </c>
      <c r="E27" s="7">
        <v>1685</v>
      </c>
      <c r="F27" s="5">
        <v>37.71</v>
      </c>
      <c r="G27" s="5" t="s">
        <v>10</v>
      </c>
      <c r="H27" s="5">
        <v>27.11</v>
      </c>
      <c r="I27" s="5">
        <v>1.0900000000000001</v>
      </c>
      <c r="J27" s="5">
        <v>7.19</v>
      </c>
      <c r="K27" s="5" t="s">
        <v>10</v>
      </c>
      <c r="L27" s="5">
        <v>0.19</v>
      </c>
      <c r="M27" s="5">
        <v>23.42</v>
      </c>
      <c r="N27" s="5" t="s">
        <v>10</v>
      </c>
      <c r="O27" s="5" t="s">
        <v>10</v>
      </c>
      <c r="P27" s="5" t="s">
        <v>10</v>
      </c>
      <c r="Q27" s="5" t="s">
        <v>10</v>
      </c>
      <c r="R27" s="5">
        <v>96.71</v>
      </c>
      <c r="S27" s="5">
        <v>3.0209999999999999</v>
      </c>
      <c r="T27" s="5" t="s">
        <v>10</v>
      </c>
      <c r="U27" s="5">
        <v>2.56</v>
      </c>
      <c r="V27" s="5">
        <v>6.9000000000000006E-2</v>
      </c>
      <c r="W27" s="5">
        <v>0.48199999999999998</v>
      </c>
      <c r="X27" s="5" t="s">
        <v>10</v>
      </c>
      <c r="Y27" s="5">
        <v>2.3E-2</v>
      </c>
      <c r="Z27" s="5">
        <v>2.0099999999999998</v>
      </c>
      <c r="AA27" s="5" t="s">
        <v>10</v>
      </c>
      <c r="AB27" s="5" t="s">
        <v>10</v>
      </c>
      <c r="AC27" s="5" t="s">
        <v>10</v>
      </c>
      <c r="AD27" s="5" t="s">
        <v>10</v>
      </c>
      <c r="AE27" s="5">
        <v>8.1649999999999991</v>
      </c>
      <c r="AF27" s="5">
        <v>2.96</v>
      </c>
      <c r="AG27" s="5" t="s">
        <v>10</v>
      </c>
      <c r="AH27" s="5">
        <v>2.508</v>
      </c>
      <c r="AI27" s="5">
        <v>6.8000000000000005E-2</v>
      </c>
      <c r="AJ27" s="5" t="s">
        <v>10</v>
      </c>
      <c r="AK27" s="5">
        <v>0.47199999999999998</v>
      </c>
      <c r="AL27" s="5" t="s">
        <v>10</v>
      </c>
      <c r="AM27" s="5">
        <v>2.1999999999999999E-2</v>
      </c>
      <c r="AN27" s="5">
        <v>1.97</v>
      </c>
      <c r="AO27" s="5" t="s">
        <v>10</v>
      </c>
      <c r="AP27" s="5" t="s">
        <v>10</v>
      </c>
      <c r="AQ27" s="5" t="s">
        <v>10</v>
      </c>
      <c r="AR27" s="5" t="s">
        <v>10</v>
      </c>
      <c r="AS27" s="5">
        <v>8</v>
      </c>
      <c r="AT27" s="5">
        <v>3.2000000000000001E-2</v>
      </c>
      <c r="AU27" s="5">
        <f t="shared" si="0"/>
        <v>0.15838926174496643</v>
      </c>
    </row>
    <row r="28" spans="1:47" ht="15.75">
      <c r="A28" s="7" t="s">
        <v>2</v>
      </c>
      <c r="B28" s="7" t="s">
        <v>38</v>
      </c>
      <c r="C28" s="7">
        <v>67</v>
      </c>
      <c r="D28" s="7" t="s">
        <v>91</v>
      </c>
      <c r="E28" s="7">
        <v>962</v>
      </c>
      <c r="F28" s="5">
        <v>36.409999999999997</v>
      </c>
      <c r="G28" s="5" t="s">
        <v>10</v>
      </c>
      <c r="H28" s="5">
        <v>26.79</v>
      </c>
      <c r="I28" s="5" t="s">
        <v>10</v>
      </c>
      <c r="J28" s="5">
        <v>7.51</v>
      </c>
      <c r="K28" s="5" t="s">
        <v>10</v>
      </c>
      <c r="L28" s="5" t="s">
        <v>10</v>
      </c>
      <c r="M28" s="5">
        <v>22.65</v>
      </c>
      <c r="N28" s="5" t="s">
        <v>10</v>
      </c>
      <c r="O28" s="5" t="s">
        <v>10</v>
      </c>
      <c r="P28" s="5" t="s">
        <v>10</v>
      </c>
      <c r="Q28" s="5" t="s">
        <v>10</v>
      </c>
      <c r="R28" s="5">
        <v>93.36</v>
      </c>
      <c r="S28" s="5">
        <v>3.0190000000000001</v>
      </c>
      <c r="T28" s="5" t="s">
        <v>10</v>
      </c>
      <c r="U28" s="5">
        <v>2.6179999999999999</v>
      </c>
      <c r="V28" s="5" t="s">
        <v>10</v>
      </c>
      <c r="W28" s="5">
        <v>0.52100000000000002</v>
      </c>
      <c r="X28" s="5" t="s">
        <v>10</v>
      </c>
      <c r="Y28" s="5" t="s">
        <v>10</v>
      </c>
      <c r="Z28" s="5">
        <v>2.0129999999999999</v>
      </c>
      <c r="AA28" s="5" t="s">
        <v>10</v>
      </c>
      <c r="AB28" s="5" t="s">
        <v>10</v>
      </c>
      <c r="AC28" s="5" t="s">
        <v>10</v>
      </c>
      <c r="AD28" s="5" t="s">
        <v>10</v>
      </c>
      <c r="AE28" s="5">
        <v>8.1709999999999994</v>
      </c>
      <c r="AF28" s="5">
        <v>2.956</v>
      </c>
      <c r="AG28" s="5" t="s">
        <v>10</v>
      </c>
      <c r="AH28" s="5">
        <v>2.5640000000000001</v>
      </c>
      <c r="AI28" s="5" t="s">
        <v>10</v>
      </c>
      <c r="AJ28" s="5" t="s">
        <v>10</v>
      </c>
      <c r="AK28" s="5">
        <v>0.51</v>
      </c>
      <c r="AL28" s="5" t="s">
        <v>10</v>
      </c>
      <c r="AM28" s="5" t="s">
        <v>10</v>
      </c>
      <c r="AN28" s="5">
        <v>1.97</v>
      </c>
      <c r="AO28" s="5" t="s">
        <v>10</v>
      </c>
      <c r="AP28" s="5" t="s">
        <v>10</v>
      </c>
      <c r="AQ28" s="5" t="s">
        <v>10</v>
      </c>
      <c r="AR28" s="5" t="s">
        <v>10</v>
      </c>
      <c r="AS28" s="5">
        <v>8</v>
      </c>
      <c r="AT28" s="5">
        <v>1.4E-2</v>
      </c>
      <c r="AU28" s="5">
        <f t="shared" si="0"/>
        <v>0.16590761223162004</v>
      </c>
    </row>
    <row r="29" spans="1:47" ht="15.75">
      <c r="A29" s="7" t="s">
        <v>2</v>
      </c>
      <c r="B29" s="7" t="s">
        <v>38</v>
      </c>
      <c r="C29" s="7">
        <v>67</v>
      </c>
      <c r="D29" s="7" t="s">
        <v>91</v>
      </c>
      <c r="E29" s="7">
        <v>970</v>
      </c>
      <c r="F29" s="5">
        <v>35.29</v>
      </c>
      <c r="G29" s="5" t="s">
        <v>10</v>
      </c>
      <c r="H29" s="5">
        <v>25.32</v>
      </c>
      <c r="I29" s="5" t="s">
        <v>10</v>
      </c>
      <c r="J29" s="5">
        <v>7.09</v>
      </c>
      <c r="K29" s="5" t="s">
        <v>10</v>
      </c>
      <c r="L29" s="5">
        <v>0.24</v>
      </c>
      <c r="M29" s="5">
        <v>21.5</v>
      </c>
      <c r="N29" s="5" t="s">
        <v>10</v>
      </c>
      <c r="O29" s="5" t="s">
        <v>10</v>
      </c>
      <c r="P29" s="5" t="s">
        <v>10</v>
      </c>
      <c r="Q29" s="5" t="s">
        <v>10</v>
      </c>
      <c r="R29" s="5">
        <v>89.44</v>
      </c>
      <c r="S29" s="5">
        <v>3.0489999999999999</v>
      </c>
      <c r="T29" s="5" t="s">
        <v>10</v>
      </c>
      <c r="U29" s="5">
        <v>2.5779999999999998</v>
      </c>
      <c r="V29" s="5" t="s">
        <v>10</v>
      </c>
      <c r="W29" s="5">
        <v>0.51200000000000001</v>
      </c>
      <c r="X29" s="5" t="s">
        <v>10</v>
      </c>
      <c r="Y29" s="5">
        <v>3.1E-2</v>
      </c>
      <c r="Z29" s="5">
        <v>1.99</v>
      </c>
      <c r="AA29" s="5" t="s">
        <v>10</v>
      </c>
      <c r="AB29" s="5" t="s">
        <v>10</v>
      </c>
      <c r="AC29" s="5" t="s">
        <v>10</v>
      </c>
      <c r="AD29" s="5" t="s">
        <v>10</v>
      </c>
      <c r="AE29" s="5">
        <v>8.1609999999999996</v>
      </c>
      <c r="AF29" s="5">
        <v>2.9889999999999999</v>
      </c>
      <c r="AG29" s="5" t="s">
        <v>10</v>
      </c>
      <c r="AH29" s="5">
        <v>2.5270000000000001</v>
      </c>
      <c r="AI29" s="5" t="s">
        <v>10</v>
      </c>
      <c r="AJ29" s="5">
        <v>8.0000000000000002E-3</v>
      </c>
      <c r="AK29" s="5">
        <v>0.495</v>
      </c>
      <c r="AL29" s="5" t="s">
        <v>10</v>
      </c>
      <c r="AM29" s="5">
        <v>0.03</v>
      </c>
      <c r="AN29" s="5">
        <v>1.9510000000000001</v>
      </c>
      <c r="AO29" s="5" t="s">
        <v>10</v>
      </c>
      <c r="AP29" s="5" t="s">
        <v>10</v>
      </c>
      <c r="AQ29" s="5" t="s">
        <v>10</v>
      </c>
      <c r="AR29" s="5" t="s">
        <v>10</v>
      </c>
      <c r="AS29" s="5">
        <v>8</v>
      </c>
      <c r="AT29" s="5" t="s">
        <v>10</v>
      </c>
      <c r="AU29" s="5">
        <f t="shared" si="0"/>
        <v>0.16379880873593644</v>
      </c>
    </row>
    <row r="30" spans="1:47" ht="15.75">
      <c r="A30" s="7" t="s">
        <v>2</v>
      </c>
      <c r="B30" s="7" t="s">
        <v>38</v>
      </c>
      <c r="C30" s="7">
        <v>67</v>
      </c>
      <c r="D30" s="7" t="s">
        <v>91</v>
      </c>
      <c r="E30" s="7">
        <v>972</v>
      </c>
      <c r="F30" s="5">
        <v>36.07</v>
      </c>
      <c r="G30" s="5" t="s">
        <v>10</v>
      </c>
      <c r="H30" s="5">
        <v>26.57</v>
      </c>
      <c r="I30" s="5" t="s">
        <v>10</v>
      </c>
      <c r="J30" s="5">
        <v>6.55</v>
      </c>
      <c r="K30" s="5" t="s">
        <v>10</v>
      </c>
      <c r="L30" s="5">
        <v>0.32</v>
      </c>
      <c r="M30" s="5">
        <v>22.42</v>
      </c>
      <c r="N30" s="5" t="s">
        <v>10</v>
      </c>
      <c r="O30" s="5" t="s">
        <v>10</v>
      </c>
      <c r="P30" s="5" t="s">
        <v>10</v>
      </c>
      <c r="Q30" s="5" t="s">
        <v>10</v>
      </c>
      <c r="R30" s="5">
        <v>91.93</v>
      </c>
      <c r="S30" s="5">
        <v>3.024</v>
      </c>
      <c r="T30" s="5" t="s">
        <v>10</v>
      </c>
      <c r="U30" s="5">
        <v>2.6259999999999999</v>
      </c>
      <c r="V30" s="5" t="s">
        <v>10</v>
      </c>
      <c r="W30" s="5">
        <v>0.45900000000000002</v>
      </c>
      <c r="X30" s="5" t="s">
        <v>10</v>
      </c>
      <c r="Y30" s="5">
        <v>0.04</v>
      </c>
      <c r="Z30" s="5">
        <v>2.0139999999999998</v>
      </c>
      <c r="AA30" s="5" t="s">
        <v>10</v>
      </c>
      <c r="AB30" s="5" t="s">
        <v>10</v>
      </c>
      <c r="AC30" s="5" t="s">
        <v>10</v>
      </c>
      <c r="AD30" s="5" t="s">
        <v>10</v>
      </c>
      <c r="AE30" s="5">
        <v>8.1630000000000003</v>
      </c>
      <c r="AF30" s="5">
        <v>2.964</v>
      </c>
      <c r="AG30" s="5" t="s">
        <v>10</v>
      </c>
      <c r="AH30" s="5">
        <v>2.573</v>
      </c>
      <c r="AI30" s="5" t="s">
        <v>10</v>
      </c>
      <c r="AJ30" s="5" t="s">
        <v>10</v>
      </c>
      <c r="AK30" s="5">
        <v>0.45</v>
      </c>
      <c r="AL30" s="5" t="s">
        <v>10</v>
      </c>
      <c r="AM30" s="5">
        <v>3.9E-2</v>
      </c>
      <c r="AN30" s="5">
        <v>1.974</v>
      </c>
      <c r="AO30" s="5" t="s">
        <v>10</v>
      </c>
      <c r="AP30" s="5" t="s">
        <v>10</v>
      </c>
      <c r="AQ30" s="5" t="s">
        <v>10</v>
      </c>
      <c r="AR30" s="5" t="s">
        <v>10</v>
      </c>
      <c r="AS30" s="5">
        <v>8</v>
      </c>
      <c r="AT30" s="5">
        <v>4.9000000000000002E-2</v>
      </c>
      <c r="AU30" s="5">
        <f t="shared" si="0"/>
        <v>0.14885874958650347</v>
      </c>
    </row>
    <row r="31" spans="1:47" ht="15.75">
      <c r="A31" s="7" t="s">
        <v>2</v>
      </c>
      <c r="B31" s="7" t="s">
        <v>38</v>
      </c>
      <c r="C31" s="7">
        <v>69</v>
      </c>
      <c r="D31" s="7" t="s">
        <v>91</v>
      </c>
      <c r="E31" s="7">
        <v>1000</v>
      </c>
      <c r="F31" s="5">
        <v>35.22</v>
      </c>
      <c r="G31" s="5" t="s">
        <v>10</v>
      </c>
      <c r="H31" s="5">
        <v>25.29</v>
      </c>
      <c r="I31" s="5" t="s">
        <v>10</v>
      </c>
      <c r="J31" s="5">
        <v>6.83</v>
      </c>
      <c r="K31" s="5" t="s">
        <v>10</v>
      </c>
      <c r="L31" s="5">
        <v>0.18</v>
      </c>
      <c r="M31" s="5">
        <v>21.61</v>
      </c>
      <c r="N31" s="5" t="s">
        <v>10</v>
      </c>
      <c r="O31" s="5" t="s">
        <v>10</v>
      </c>
      <c r="P31" s="5" t="s">
        <v>10</v>
      </c>
      <c r="Q31" s="5" t="s">
        <v>10</v>
      </c>
      <c r="R31" s="5">
        <v>89.13</v>
      </c>
      <c r="S31" s="5">
        <v>3.0510000000000002</v>
      </c>
      <c r="T31" s="5" t="s">
        <v>10</v>
      </c>
      <c r="U31" s="5">
        <v>2.5819999999999999</v>
      </c>
      <c r="V31" s="5" t="s">
        <v>10</v>
      </c>
      <c r="W31" s="5">
        <v>0.495</v>
      </c>
      <c r="X31" s="5" t="s">
        <v>10</v>
      </c>
      <c r="Y31" s="5">
        <v>2.3E-2</v>
      </c>
      <c r="Z31" s="5">
        <v>2.0059999999999998</v>
      </c>
      <c r="AA31" s="5" t="s">
        <v>10</v>
      </c>
      <c r="AB31" s="5" t="s">
        <v>10</v>
      </c>
      <c r="AC31" s="5" t="s">
        <v>10</v>
      </c>
      <c r="AD31" s="5" t="s">
        <v>10</v>
      </c>
      <c r="AE31" s="5">
        <v>8.1579999999999995</v>
      </c>
      <c r="AF31" s="5">
        <v>2.992</v>
      </c>
      <c r="AG31" s="5" t="s">
        <v>10</v>
      </c>
      <c r="AH31" s="5">
        <v>2.532</v>
      </c>
      <c r="AI31" s="5" t="s">
        <v>10</v>
      </c>
      <c r="AJ31" s="5">
        <v>2E-3</v>
      </c>
      <c r="AK31" s="5">
        <v>0.48299999999999998</v>
      </c>
      <c r="AL31" s="5" t="s">
        <v>10</v>
      </c>
      <c r="AM31" s="5">
        <v>2.3E-2</v>
      </c>
      <c r="AN31" s="5">
        <v>1.9670000000000001</v>
      </c>
      <c r="AO31" s="5" t="s">
        <v>10</v>
      </c>
      <c r="AP31" s="5" t="s">
        <v>10</v>
      </c>
      <c r="AQ31" s="5" t="s">
        <v>10</v>
      </c>
      <c r="AR31" s="5" t="s">
        <v>10</v>
      </c>
      <c r="AS31" s="5">
        <v>8</v>
      </c>
      <c r="AT31" s="5" t="s">
        <v>10</v>
      </c>
      <c r="AU31" s="5">
        <f t="shared" si="0"/>
        <v>0.16019900497512438</v>
      </c>
    </row>
    <row r="32" spans="1:47" ht="15.75">
      <c r="A32" s="7" t="s">
        <v>2</v>
      </c>
      <c r="B32" s="7" t="s">
        <v>38</v>
      </c>
      <c r="C32" s="7">
        <v>70</v>
      </c>
      <c r="D32" s="7" t="s">
        <v>91</v>
      </c>
      <c r="E32" s="7">
        <v>1024</v>
      </c>
      <c r="F32" s="5">
        <v>34.03</v>
      </c>
      <c r="G32" s="5" t="s">
        <v>10</v>
      </c>
      <c r="H32" s="5">
        <v>24.36</v>
      </c>
      <c r="I32" s="5" t="s">
        <v>10</v>
      </c>
      <c r="J32" s="5">
        <v>6.79</v>
      </c>
      <c r="K32" s="5" t="s">
        <v>10</v>
      </c>
      <c r="L32" s="5">
        <v>0.27</v>
      </c>
      <c r="M32" s="5">
        <v>20.420000000000002</v>
      </c>
      <c r="N32" s="5" t="s">
        <v>10</v>
      </c>
      <c r="O32" s="5" t="s">
        <v>10</v>
      </c>
      <c r="P32" s="5">
        <v>0.74</v>
      </c>
      <c r="Q32" s="5" t="s">
        <v>10</v>
      </c>
      <c r="R32" s="5">
        <v>86.61</v>
      </c>
      <c r="S32" s="5">
        <v>3.0489999999999999</v>
      </c>
      <c r="T32" s="5" t="s">
        <v>10</v>
      </c>
      <c r="U32" s="5">
        <v>2.573</v>
      </c>
      <c r="V32" s="5" t="s">
        <v>10</v>
      </c>
      <c r="W32" s="5">
        <v>0.50900000000000001</v>
      </c>
      <c r="X32" s="5" t="s">
        <v>10</v>
      </c>
      <c r="Y32" s="5">
        <v>3.5999999999999997E-2</v>
      </c>
      <c r="Z32" s="5">
        <v>1.9610000000000001</v>
      </c>
      <c r="AA32" s="5" t="s">
        <v>10</v>
      </c>
      <c r="AB32" s="5" t="s">
        <v>10</v>
      </c>
      <c r="AC32" s="5">
        <v>2.4E-2</v>
      </c>
      <c r="AD32" s="5" t="s">
        <v>10</v>
      </c>
      <c r="AE32" s="5">
        <v>8.1519999999999992</v>
      </c>
      <c r="AF32" s="5">
        <v>2.9929999999999999</v>
      </c>
      <c r="AG32" s="5" t="s">
        <v>10</v>
      </c>
      <c r="AH32" s="5">
        <v>2.5249999999999999</v>
      </c>
      <c r="AI32" s="5" t="s">
        <v>10</v>
      </c>
      <c r="AJ32" s="5">
        <v>3.3000000000000002E-2</v>
      </c>
      <c r="AK32" s="5">
        <v>0.46600000000000003</v>
      </c>
      <c r="AL32" s="5" t="s">
        <v>10</v>
      </c>
      <c r="AM32" s="5">
        <v>3.5000000000000003E-2</v>
      </c>
      <c r="AN32" s="5">
        <v>1.9239999999999999</v>
      </c>
      <c r="AO32" s="5" t="s">
        <v>10</v>
      </c>
      <c r="AP32" s="5" t="s">
        <v>10</v>
      </c>
      <c r="AQ32" s="5">
        <v>2.4E-2</v>
      </c>
      <c r="AR32" s="5" t="s">
        <v>10</v>
      </c>
      <c r="AS32" s="5">
        <v>8</v>
      </c>
      <c r="AT32" s="5" t="s">
        <v>10</v>
      </c>
      <c r="AU32" s="5">
        <f t="shared" si="0"/>
        <v>0.15580073553995319</v>
      </c>
    </row>
    <row r="33" spans="1:47" ht="15.75">
      <c r="A33" s="7" t="s">
        <v>2</v>
      </c>
      <c r="B33" s="7" t="s">
        <v>38</v>
      </c>
      <c r="C33" s="7">
        <v>72</v>
      </c>
      <c r="D33" s="7" t="s">
        <v>91</v>
      </c>
      <c r="E33" s="7">
        <v>1051</v>
      </c>
      <c r="F33" s="5">
        <v>37.03</v>
      </c>
      <c r="G33" s="5" t="s">
        <v>10</v>
      </c>
      <c r="H33" s="5">
        <v>27.07</v>
      </c>
      <c r="I33" s="5" t="s">
        <v>10</v>
      </c>
      <c r="J33" s="5">
        <v>7.01</v>
      </c>
      <c r="K33" s="5" t="s">
        <v>10</v>
      </c>
      <c r="L33" s="5" t="s">
        <v>10</v>
      </c>
      <c r="M33" s="5">
        <v>22.66</v>
      </c>
      <c r="N33" s="5" t="s">
        <v>10</v>
      </c>
      <c r="O33" s="5" t="s">
        <v>10</v>
      </c>
      <c r="P33" s="5" t="s">
        <v>10</v>
      </c>
      <c r="Q33" s="5" t="s">
        <v>10</v>
      </c>
      <c r="R33" s="5">
        <v>93.77</v>
      </c>
      <c r="S33" s="5">
        <v>3.044</v>
      </c>
      <c r="T33" s="5" t="s">
        <v>10</v>
      </c>
      <c r="U33" s="5">
        <v>2.6230000000000002</v>
      </c>
      <c r="V33" s="5" t="s">
        <v>10</v>
      </c>
      <c r="W33" s="5">
        <v>0.48199999999999998</v>
      </c>
      <c r="X33" s="5" t="s">
        <v>10</v>
      </c>
      <c r="Y33" s="5" t="s">
        <v>10</v>
      </c>
      <c r="Z33" s="5">
        <v>1.996</v>
      </c>
      <c r="AA33" s="5" t="s">
        <v>10</v>
      </c>
      <c r="AB33" s="5" t="s">
        <v>10</v>
      </c>
      <c r="AC33" s="5" t="s">
        <v>10</v>
      </c>
      <c r="AD33" s="5" t="s">
        <v>10</v>
      </c>
      <c r="AE33" s="5">
        <v>8.1449999999999996</v>
      </c>
      <c r="AF33" s="5">
        <v>2.99</v>
      </c>
      <c r="AG33" s="5" t="s">
        <v>10</v>
      </c>
      <c r="AH33" s="5">
        <v>2.5760000000000001</v>
      </c>
      <c r="AI33" s="5" t="s">
        <v>10</v>
      </c>
      <c r="AJ33" s="5">
        <v>0.03</v>
      </c>
      <c r="AK33" s="5">
        <v>0.44400000000000001</v>
      </c>
      <c r="AL33" s="5" t="s">
        <v>10</v>
      </c>
      <c r="AM33" s="5" t="s">
        <v>10</v>
      </c>
      <c r="AN33" s="5">
        <v>1.96</v>
      </c>
      <c r="AO33" s="5" t="s">
        <v>10</v>
      </c>
      <c r="AP33" s="5" t="s">
        <v>10</v>
      </c>
      <c r="AQ33" s="5" t="s">
        <v>10</v>
      </c>
      <c r="AR33" s="5" t="s">
        <v>10</v>
      </c>
      <c r="AS33" s="5">
        <v>8</v>
      </c>
      <c r="AT33" s="5" t="s">
        <v>10</v>
      </c>
      <c r="AU33" s="5">
        <f t="shared" si="0"/>
        <v>0.14701986754966886</v>
      </c>
    </row>
    <row r="34" spans="1:47" ht="15.75">
      <c r="A34" s="7" t="s">
        <v>2</v>
      </c>
      <c r="B34" s="7" t="s">
        <v>38</v>
      </c>
      <c r="C34" s="7">
        <v>76</v>
      </c>
      <c r="D34" s="7" t="s">
        <v>91</v>
      </c>
      <c r="E34" s="7">
        <v>1121</v>
      </c>
      <c r="F34" s="5">
        <v>38.25</v>
      </c>
      <c r="G34" s="5" t="s">
        <v>10</v>
      </c>
      <c r="H34" s="5">
        <v>27.92</v>
      </c>
      <c r="I34" s="5" t="s">
        <v>10</v>
      </c>
      <c r="J34" s="5">
        <v>7.31</v>
      </c>
      <c r="K34" s="5" t="s">
        <v>10</v>
      </c>
      <c r="L34" s="5">
        <v>0.27</v>
      </c>
      <c r="M34" s="5">
        <v>23.37</v>
      </c>
      <c r="N34" s="5" t="s">
        <v>10</v>
      </c>
      <c r="O34" s="5" t="s">
        <v>10</v>
      </c>
      <c r="P34" s="5" t="s">
        <v>10</v>
      </c>
      <c r="Q34" s="5" t="s">
        <v>10</v>
      </c>
      <c r="R34" s="5">
        <v>97.12</v>
      </c>
      <c r="S34" s="5">
        <v>3.0369999999999999</v>
      </c>
      <c r="T34" s="5" t="s">
        <v>10</v>
      </c>
      <c r="U34" s="5">
        <v>2.613</v>
      </c>
      <c r="V34" s="5" t="s">
        <v>10</v>
      </c>
      <c r="W34" s="5">
        <v>0.48499999999999999</v>
      </c>
      <c r="X34" s="5" t="s">
        <v>10</v>
      </c>
      <c r="Y34" s="5">
        <v>3.2000000000000001E-2</v>
      </c>
      <c r="Z34" s="5">
        <v>1.988</v>
      </c>
      <c r="AA34" s="5" t="s">
        <v>10</v>
      </c>
      <c r="AB34" s="5" t="s">
        <v>10</v>
      </c>
      <c r="AC34" s="5" t="s">
        <v>10</v>
      </c>
      <c r="AD34" s="5" t="s">
        <v>10</v>
      </c>
      <c r="AE34" s="5">
        <v>8.1560000000000006</v>
      </c>
      <c r="AF34" s="5">
        <v>2.9790000000000001</v>
      </c>
      <c r="AG34" s="5" t="s">
        <v>10</v>
      </c>
      <c r="AH34" s="5">
        <v>2.5630000000000002</v>
      </c>
      <c r="AI34" s="5" t="s">
        <v>10</v>
      </c>
      <c r="AJ34" s="5" t="s">
        <v>10</v>
      </c>
      <c r="AK34" s="5">
        <v>0.47599999999999998</v>
      </c>
      <c r="AL34" s="5" t="s">
        <v>10</v>
      </c>
      <c r="AM34" s="5">
        <v>3.1E-2</v>
      </c>
      <c r="AN34" s="5">
        <v>1.95</v>
      </c>
      <c r="AO34" s="5" t="s">
        <v>10</v>
      </c>
      <c r="AP34" s="5" t="s">
        <v>10</v>
      </c>
      <c r="AQ34" s="5" t="s">
        <v>10</v>
      </c>
      <c r="AR34" s="5" t="s">
        <v>10</v>
      </c>
      <c r="AS34" s="5">
        <v>8</v>
      </c>
      <c r="AT34" s="5">
        <v>2E-3</v>
      </c>
      <c r="AU34" s="5">
        <f t="shared" si="0"/>
        <v>0.15663047054952287</v>
      </c>
    </row>
    <row r="35" spans="1:47" ht="15.75">
      <c r="A35" s="7" t="s">
        <v>2</v>
      </c>
      <c r="B35" s="7" t="s">
        <v>38</v>
      </c>
      <c r="C35" s="7">
        <v>77</v>
      </c>
      <c r="D35" s="7" t="s">
        <v>91</v>
      </c>
      <c r="E35" s="7">
        <v>1128</v>
      </c>
      <c r="F35" s="5">
        <v>35.67</v>
      </c>
      <c r="G35" s="5" t="s">
        <v>10</v>
      </c>
      <c r="H35" s="5">
        <v>25.23</v>
      </c>
      <c r="I35" s="5" t="s">
        <v>10</v>
      </c>
      <c r="J35" s="5">
        <v>7.62</v>
      </c>
      <c r="K35" s="5" t="s">
        <v>10</v>
      </c>
      <c r="L35" s="5" t="s">
        <v>10</v>
      </c>
      <c r="M35" s="5">
        <v>21.65</v>
      </c>
      <c r="N35" s="5" t="s">
        <v>10</v>
      </c>
      <c r="O35" s="5" t="s">
        <v>10</v>
      </c>
      <c r="P35" s="5" t="s">
        <v>10</v>
      </c>
      <c r="Q35" s="5" t="s">
        <v>10</v>
      </c>
      <c r="R35" s="5">
        <v>90.17</v>
      </c>
      <c r="S35" s="5">
        <v>3.0640000000000001</v>
      </c>
      <c r="T35" s="5" t="s">
        <v>10</v>
      </c>
      <c r="U35" s="5">
        <v>2.5539999999999998</v>
      </c>
      <c r="V35" s="5" t="s">
        <v>10</v>
      </c>
      <c r="W35" s="5">
        <v>0.54700000000000004</v>
      </c>
      <c r="X35" s="5" t="s">
        <v>10</v>
      </c>
      <c r="Y35" s="5" t="s">
        <v>10</v>
      </c>
      <c r="Z35" s="5">
        <v>1.9930000000000001</v>
      </c>
      <c r="AA35" s="5" t="s">
        <v>10</v>
      </c>
      <c r="AB35" s="5" t="s">
        <v>10</v>
      </c>
      <c r="AC35" s="5" t="s">
        <v>10</v>
      </c>
      <c r="AD35" s="5" t="s">
        <v>10</v>
      </c>
      <c r="AE35" s="5">
        <v>8.1590000000000007</v>
      </c>
      <c r="AF35" s="5">
        <v>3.0049999999999999</v>
      </c>
      <c r="AG35" s="5" t="s">
        <v>10</v>
      </c>
      <c r="AH35" s="5">
        <v>2.5049999999999999</v>
      </c>
      <c r="AI35" s="5" t="s">
        <v>10</v>
      </c>
      <c r="AJ35" s="5">
        <v>5.0999999999999997E-2</v>
      </c>
      <c r="AK35" s="5">
        <v>0.48599999999999999</v>
      </c>
      <c r="AL35" s="5" t="s">
        <v>10</v>
      </c>
      <c r="AM35" s="5" t="s">
        <v>10</v>
      </c>
      <c r="AN35" s="5">
        <v>1.954</v>
      </c>
      <c r="AO35" s="5" t="s">
        <v>10</v>
      </c>
      <c r="AP35" s="5" t="s">
        <v>10</v>
      </c>
      <c r="AQ35" s="5" t="s">
        <v>10</v>
      </c>
      <c r="AR35" s="5" t="s">
        <v>10</v>
      </c>
      <c r="AS35" s="5">
        <v>8</v>
      </c>
      <c r="AT35" s="5" t="s">
        <v>10</v>
      </c>
      <c r="AU35" s="5">
        <f t="shared" si="0"/>
        <v>0.1624874623871615</v>
      </c>
    </row>
    <row r="36" spans="1:47" ht="15.75">
      <c r="A36" s="7" t="s">
        <v>2</v>
      </c>
      <c r="B36" s="7" t="s">
        <v>38</v>
      </c>
      <c r="C36" s="7">
        <v>77</v>
      </c>
      <c r="D36" s="7" t="s">
        <v>91</v>
      </c>
      <c r="E36" s="7">
        <v>1129</v>
      </c>
      <c r="F36" s="5">
        <v>36.36</v>
      </c>
      <c r="G36" s="5" t="s">
        <v>10</v>
      </c>
      <c r="H36" s="5">
        <v>26.47</v>
      </c>
      <c r="I36" s="5" t="s">
        <v>10</v>
      </c>
      <c r="J36" s="5">
        <v>6.98</v>
      </c>
      <c r="K36" s="5" t="s">
        <v>10</v>
      </c>
      <c r="L36" s="5" t="s">
        <v>10</v>
      </c>
      <c r="M36" s="5">
        <v>22.5</v>
      </c>
      <c r="N36" s="5" t="s">
        <v>10</v>
      </c>
      <c r="O36" s="5" t="s">
        <v>10</v>
      </c>
      <c r="P36" s="5" t="s">
        <v>10</v>
      </c>
      <c r="Q36" s="5" t="s">
        <v>10</v>
      </c>
      <c r="R36" s="5">
        <v>92.31</v>
      </c>
      <c r="S36" s="5">
        <v>3.0409999999999999</v>
      </c>
      <c r="T36" s="5" t="s">
        <v>10</v>
      </c>
      <c r="U36" s="5">
        <v>2.609</v>
      </c>
      <c r="V36" s="5" t="s">
        <v>10</v>
      </c>
      <c r="W36" s="5">
        <v>0.48799999999999999</v>
      </c>
      <c r="X36" s="5" t="s">
        <v>10</v>
      </c>
      <c r="Y36" s="5" t="s">
        <v>10</v>
      </c>
      <c r="Z36" s="5">
        <v>2.016</v>
      </c>
      <c r="AA36" s="5" t="s">
        <v>10</v>
      </c>
      <c r="AB36" s="5" t="s">
        <v>10</v>
      </c>
      <c r="AC36" s="5" t="s">
        <v>10</v>
      </c>
      <c r="AD36" s="5" t="s">
        <v>10</v>
      </c>
      <c r="AE36" s="5">
        <v>8.1539999999999999</v>
      </c>
      <c r="AF36" s="5">
        <v>2.9830000000000001</v>
      </c>
      <c r="AG36" s="5" t="s">
        <v>10</v>
      </c>
      <c r="AH36" s="5">
        <v>2.56</v>
      </c>
      <c r="AI36" s="5" t="s">
        <v>10</v>
      </c>
      <c r="AJ36" s="5">
        <v>5.0000000000000001E-3</v>
      </c>
      <c r="AK36" s="5">
        <v>0.47399999999999998</v>
      </c>
      <c r="AL36" s="5" t="s">
        <v>10</v>
      </c>
      <c r="AM36" s="5" t="s">
        <v>10</v>
      </c>
      <c r="AN36" s="5">
        <v>1.978</v>
      </c>
      <c r="AO36" s="5" t="s">
        <v>10</v>
      </c>
      <c r="AP36" s="5" t="s">
        <v>10</v>
      </c>
      <c r="AQ36" s="5" t="s">
        <v>10</v>
      </c>
      <c r="AR36" s="5" t="s">
        <v>10</v>
      </c>
      <c r="AS36" s="5">
        <v>8</v>
      </c>
      <c r="AT36" s="5" t="s">
        <v>10</v>
      </c>
      <c r="AU36" s="5">
        <f t="shared" si="0"/>
        <v>0.15622940013183917</v>
      </c>
    </row>
    <row r="37" spans="1:47" ht="15.75">
      <c r="A37" s="7" t="s">
        <v>2</v>
      </c>
      <c r="B37" s="7" t="s">
        <v>38</v>
      </c>
      <c r="C37" s="7">
        <v>77</v>
      </c>
      <c r="D37" s="7" t="s">
        <v>91</v>
      </c>
      <c r="E37" s="7">
        <v>1148</v>
      </c>
      <c r="F37" s="5">
        <v>35.04</v>
      </c>
      <c r="G37" s="5" t="s">
        <v>10</v>
      </c>
      <c r="H37" s="5">
        <v>25.2</v>
      </c>
      <c r="I37" s="5" t="s">
        <v>10</v>
      </c>
      <c r="J37" s="5">
        <v>7.45</v>
      </c>
      <c r="K37" s="5" t="s">
        <v>10</v>
      </c>
      <c r="L37" s="5" t="s">
        <v>10</v>
      </c>
      <c r="M37" s="5">
        <v>21.71</v>
      </c>
      <c r="N37" s="5" t="s">
        <v>10</v>
      </c>
      <c r="O37" s="5" t="s">
        <v>10</v>
      </c>
      <c r="P37" s="5" t="s">
        <v>10</v>
      </c>
      <c r="Q37" s="5" t="s">
        <v>10</v>
      </c>
      <c r="R37" s="5">
        <v>89.4</v>
      </c>
      <c r="S37" s="5">
        <v>3.0390000000000001</v>
      </c>
      <c r="T37" s="5" t="s">
        <v>10</v>
      </c>
      <c r="U37" s="5">
        <v>2.5760000000000001</v>
      </c>
      <c r="V37" s="5" t="s">
        <v>10</v>
      </c>
      <c r="W37" s="5">
        <v>0.54</v>
      </c>
      <c r="X37" s="5" t="s">
        <v>10</v>
      </c>
      <c r="Y37" s="5" t="s">
        <v>10</v>
      </c>
      <c r="Z37" s="5">
        <v>2.0169999999999999</v>
      </c>
      <c r="AA37" s="5" t="s">
        <v>10</v>
      </c>
      <c r="AB37" s="5" t="s">
        <v>10</v>
      </c>
      <c r="AC37" s="5" t="s">
        <v>10</v>
      </c>
      <c r="AD37" s="5" t="s">
        <v>10</v>
      </c>
      <c r="AE37" s="5">
        <v>8.173</v>
      </c>
      <c r="AF37" s="5">
        <v>2.9750000000000001</v>
      </c>
      <c r="AG37" s="5" t="s">
        <v>10</v>
      </c>
      <c r="AH37" s="5">
        <v>2.5209999999999999</v>
      </c>
      <c r="AI37" s="5" t="s">
        <v>10</v>
      </c>
      <c r="AJ37" s="5" t="s">
        <v>10</v>
      </c>
      <c r="AK37" s="5">
        <v>0.52900000000000003</v>
      </c>
      <c r="AL37" s="5" t="s">
        <v>10</v>
      </c>
      <c r="AM37" s="5" t="s">
        <v>10</v>
      </c>
      <c r="AN37" s="5">
        <v>1.9750000000000001</v>
      </c>
      <c r="AO37" s="5" t="s">
        <v>10</v>
      </c>
      <c r="AP37" s="5" t="s">
        <v>10</v>
      </c>
      <c r="AQ37" s="5" t="s">
        <v>10</v>
      </c>
      <c r="AR37" s="5" t="s">
        <v>10</v>
      </c>
      <c r="AS37" s="5">
        <v>8</v>
      </c>
      <c r="AT37" s="5">
        <v>0</v>
      </c>
      <c r="AU37" s="5">
        <f t="shared" si="0"/>
        <v>0.17344262295081969</v>
      </c>
    </row>
    <row r="38" spans="1:47" ht="15.75">
      <c r="A38" s="7" t="s">
        <v>2</v>
      </c>
      <c r="B38" s="7" t="s">
        <v>38</v>
      </c>
      <c r="C38" s="7">
        <v>79</v>
      </c>
      <c r="D38" s="7" t="s">
        <v>91</v>
      </c>
      <c r="E38" s="7">
        <v>1172</v>
      </c>
      <c r="F38" s="5">
        <v>36.44</v>
      </c>
      <c r="G38" s="5" t="s">
        <v>10</v>
      </c>
      <c r="H38" s="5">
        <v>25.91</v>
      </c>
      <c r="I38" s="5" t="s">
        <v>10</v>
      </c>
      <c r="J38" s="5">
        <v>7.62</v>
      </c>
      <c r="K38" s="5" t="s">
        <v>10</v>
      </c>
      <c r="L38" s="5" t="s">
        <v>10</v>
      </c>
      <c r="M38" s="5">
        <v>21.83</v>
      </c>
      <c r="N38" s="5" t="s">
        <v>10</v>
      </c>
      <c r="O38" s="5" t="s">
        <v>10</v>
      </c>
      <c r="P38" s="5" t="s">
        <v>10</v>
      </c>
      <c r="Q38" s="5" t="s">
        <v>10</v>
      </c>
      <c r="R38" s="5">
        <v>91.8</v>
      </c>
      <c r="S38" s="5">
        <v>3.0680000000000001</v>
      </c>
      <c r="T38" s="5" t="s">
        <v>10</v>
      </c>
      <c r="U38" s="5">
        <v>2.5710000000000002</v>
      </c>
      <c r="V38" s="5" t="s">
        <v>10</v>
      </c>
      <c r="W38" s="5">
        <v>0.53700000000000003</v>
      </c>
      <c r="X38" s="5" t="s">
        <v>10</v>
      </c>
      <c r="Y38" s="5" t="s">
        <v>10</v>
      </c>
      <c r="Z38" s="5">
        <v>1.97</v>
      </c>
      <c r="AA38" s="5" t="s">
        <v>10</v>
      </c>
      <c r="AB38" s="5" t="s">
        <v>10</v>
      </c>
      <c r="AC38" s="5" t="s">
        <v>10</v>
      </c>
      <c r="AD38" s="5" t="s">
        <v>10</v>
      </c>
      <c r="AE38" s="5">
        <v>8.1460000000000008</v>
      </c>
      <c r="AF38" s="5">
        <v>3.0129999999999999</v>
      </c>
      <c r="AG38" s="5" t="s">
        <v>10</v>
      </c>
      <c r="AH38" s="5">
        <v>2.5249999999999999</v>
      </c>
      <c r="AI38" s="5" t="s">
        <v>10</v>
      </c>
      <c r="AJ38" s="5">
        <v>7.9000000000000001E-2</v>
      </c>
      <c r="AK38" s="5">
        <v>0.44800000000000001</v>
      </c>
      <c r="AL38" s="5" t="s">
        <v>10</v>
      </c>
      <c r="AM38" s="5" t="s">
        <v>10</v>
      </c>
      <c r="AN38" s="5">
        <v>1.9339999999999999</v>
      </c>
      <c r="AO38" s="5" t="s">
        <v>10</v>
      </c>
      <c r="AP38" s="5" t="s">
        <v>10</v>
      </c>
      <c r="AQ38" s="5" t="s">
        <v>10</v>
      </c>
      <c r="AR38" s="5" t="s">
        <v>10</v>
      </c>
      <c r="AS38" s="5">
        <v>8</v>
      </c>
      <c r="AT38" s="5" t="s">
        <v>10</v>
      </c>
      <c r="AU38" s="5">
        <f t="shared" si="0"/>
        <v>0.15068953918600742</v>
      </c>
    </row>
    <row r="39" spans="1:47" ht="15.75">
      <c r="A39" s="7" t="s">
        <v>2</v>
      </c>
      <c r="B39" s="7" t="s">
        <v>38</v>
      </c>
      <c r="C39" s="7">
        <v>79</v>
      </c>
      <c r="D39" s="7" t="s">
        <v>91</v>
      </c>
      <c r="E39" s="7">
        <v>1173</v>
      </c>
      <c r="F39" s="5">
        <v>36.9</v>
      </c>
      <c r="G39" s="5" t="s">
        <v>10</v>
      </c>
      <c r="H39" s="5">
        <v>26.45</v>
      </c>
      <c r="I39" s="5" t="s">
        <v>10</v>
      </c>
      <c r="J39" s="5">
        <v>7.54</v>
      </c>
      <c r="K39" s="5" t="s">
        <v>10</v>
      </c>
      <c r="L39" s="5" t="s">
        <v>10</v>
      </c>
      <c r="M39" s="5">
        <v>22.86</v>
      </c>
      <c r="N39" s="5" t="s">
        <v>10</v>
      </c>
      <c r="O39" s="5" t="s">
        <v>10</v>
      </c>
      <c r="P39" s="5" t="s">
        <v>10</v>
      </c>
      <c r="Q39" s="5" t="s">
        <v>10</v>
      </c>
      <c r="R39" s="5">
        <v>93.75</v>
      </c>
      <c r="S39" s="5">
        <v>3.0470000000000002</v>
      </c>
      <c r="T39" s="5" t="s">
        <v>10</v>
      </c>
      <c r="U39" s="5">
        <v>2.5739999999999998</v>
      </c>
      <c r="V39" s="5" t="s">
        <v>10</v>
      </c>
      <c r="W39" s="5">
        <v>0.52100000000000002</v>
      </c>
      <c r="X39" s="5" t="s">
        <v>10</v>
      </c>
      <c r="Y39" s="5" t="s">
        <v>10</v>
      </c>
      <c r="Z39" s="5">
        <v>2.0230000000000001</v>
      </c>
      <c r="AA39" s="5" t="s">
        <v>10</v>
      </c>
      <c r="AB39" s="5" t="s">
        <v>10</v>
      </c>
      <c r="AC39" s="5" t="s">
        <v>10</v>
      </c>
      <c r="AD39" s="5" t="s">
        <v>10</v>
      </c>
      <c r="AE39" s="5">
        <v>8.1649999999999991</v>
      </c>
      <c r="AF39" s="5">
        <v>2.9860000000000002</v>
      </c>
      <c r="AG39" s="5" t="s">
        <v>10</v>
      </c>
      <c r="AH39" s="5">
        <v>2.5219999999999998</v>
      </c>
      <c r="AI39" s="5" t="s">
        <v>10</v>
      </c>
      <c r="AJ39" s="5">
        <v>4.0000000000000001E-3</v>
      </c>
      <c r="AK39" s="5">
        <v>0.50600000000000001</v>
      </c>
      <c r="AL39" s="5" t="s">
        <v>10</v>
      </c>
      <c r="AM39" s="5" t="s">
        <v>10</v>
      </c>
      <c r="AN39" s="5">
        <v>1.982</v>
      </c>
      <c r="AO39" s="5" t="s">
        <v>10</v>
      </c>
      <c r="AP39" s="5" t="s">
        <v>10</v>
      </c>
      <c r="AQ39" s="5" t="s">
        <v>10</v>
      </c>
      <c r="AR39" s="5" t="s">
        <v>10</v>
      </c>
      <c r="AS39" s="5">
        <v>8</v>
      </c>
      <c r="AT39" s="5" t="s">
        <v>10</v>
      </c>
      <c r="AU39" s="5">
        <f t="shared" si="0"/>
        <v>0.16710700132100398</v>
      </c>
    </row>
    <row r="40" spans="1:47" ht="15.75">
      <c r="A40" s="7" t="s">
        <v>2</v>
      </c>
      <c r="B40" s="7" t="s">
        <v>38</v>
      </c>
      <c r="C40" s="7">
        <v>210</v>
      </c>
      <c r="D40" s="7" t="s">
        <v>92</v>
      </c>
      <c r="E40" s="7">
        <v>3275</v>
      </c>
      <c r="F40" s="5">
        <v>36.75</v>
      </c>
      <c r="G40" s="5">
        <v>0.54</v>
      </c>
      <c r="H40" s="5">
        <v>26.45</v>
      </c>
      <c r="I40" s="5" t="s">
        <v>10</v>
      </c>
      <c r="J40" s="5">
        <v>7.6</v>
      </c>
      <c r="K40" s="5" t="s">
        <v>10</v>
      </c>
      <c r="L40" s="5">
        <v>0.16</v>
      </c>
      <c r="M40" s="5">
        <v>22.9</v>
      </c>
      <c r="N40" s="5" t="s">
        <v>10</v>
      </c>
      <c r="O40" s="5" t="s">
        <v>10</v>
      </c>
      <c r="P40" s="5" t="s">
        <v>10</v>
      </c>
      <c r="Q40" s="5" t="s">
        <v>10</v>
      </c>
      <c r="R40" s="5">
        <v>94.4</v>
      </c>
      <c r="S40" s="5">
        <v>3.0179999999999998</v>
      </c>
      <c r="T40" s="5">
        <v>3.3000000000000002E-2</v>
      </c>
      <c r="U40" s="5">
        <v>2.56</v>
      </c>
      <c r="V40" s="5" t="s">
        <v>10</v>
      </c>
      <c r="W40" s="5">
        <v>0.52200000000000002</v>
      </c>
      <c r="X40" s="5" t="s">
        <v>10</v>
      </c>
      <c r="Y40" s="5">
        <v>0.02</v>
      </c>
      <c r="Z40" s="5">
        <v>2.0150000000000001</v>
      </c>
      <c r="AA40" s="5" t="s">
        <v>10</v>
      </c>
      <c r="AB40" s="5" t="s">
        <v>10</v>
      </c>
      <c r="AC40" s="5" t="s">
        <v>10</v>
      </c>
      <c r="AD40" s="5" t="s">
        <v>10</v>
      </c>
      <c r="AE40" s="5">
        <v>8.1679999999999993</v>
      </c>
      <c r="AF40" s="5">
        <v>2.956</v>
      </c>
      <c r="AG40" s="5">
        <v>3.3000000000000002E-2</v>
      </c>
      <c r="AH40" s="5">
        <v>2.5070000000000001</v>
      </c>
      <c r="AI40" s="5" t="s">
        <v>10</v>
      </c>
      <c r="AJ40" s="5" t="s">
        <v>10</v>
      </c>
      <c r="AK40" s="5">
        <v>0.51100000000000001</v>
      </c>
      <c r="AL40" s="5" t="s">
        <v>10</v>
      </c>
      <c r="AM40" s="5">
        <v>1.9E-2</v>
      </c>
      <c r="AN40" s="5">
        <v>1.974</v>
      </c>
      <c r="AO40" s="5" t="s">
        <v>10</v>
      </c>
      <c r="AP40" s="5" t="s">
        <v>10</v>
      </c>
      <c r="AQ40" s="5" t="s">
        <v>10</v>
      </c>
      <c r="AR40" s="5" t="s">
        <v>10</v>
      </c>
      <c r="AS40" s="5">
        <v>8</v>
      </c>
      <c r="AT40" s="5">
        <v>4.0000000000000001E-3</v>
      </c>
      <c r="AU40" s="5">
        <f t="shared" si="0"/>
        <v>0.16931742876076872</v>
      </c>
    </row>
    <row r="41" spans="1:47" ht="15.75">
      <c r="A41" s="7" t="s">
        <v>2</v>
      </c>
      <c r="B41" s="7" t="s">
        <v>38</v>
      </c>
      <c r="C41" s="7">
        <v>210</v>
      </c>
      <c r="D41" s="7" t="s">
        <v>92</v>
      </c>
      <c r="E41" s="7">
        <v>3277</v>
      </c>
      <c r="F41" s="5">
        <v>37.15</v>
      </c>
      <c r="G41" s="5" t="s">
        <v>10</v>
      </c>
      <c r="H41" s="5">
        <v>26.98</v>
      </c>
      <c r="I41" s="5" t="s">
        <v>10</v>
      </c>
      <c r="J41" s="5">
        <v>7.12</v>
      </c>
      <c r="K41" s="5" t="s">
        <v>10</v>
      </c>
      <c r="L41" s="5">
        <v>0.24</v>
      </c>
      <c r="M41" s="5">
        <v>22.98</v>
      </c>
      <c r="N41" s="5" t="s">
        <v>10</v>
      </c>
      <c r="O41" s="5" t="s">
        <v>10</v>
      </c>
      <c r="P41" s="5" t="s">
        <v>10</v>
      </c>
      <c r="Q41" s="5" t="s">
        <v>10</v>
      </c>
      <c r="R41" s="5">
        <v>94.47</v>
      </c>
      <c r="S41" s="5">
        <v>3.0369999999999999</v>
      </c>
      <c r="T41" s="5" t="s">
        <v>10</v>
      </c>
      <c r="U41" s="5">
        <v>2.5990000000000002</v>
      </c>
      <c r="V41" s="5" t="s">
        <v>10</v>
      </c>
      <c r="W41" s="5">
        <v>0.48699999999999999</v>
      </c>
      <c r="X41" s="5" t="s">
        <v>10</v>
      </c>
      <c r="Y41" s="5">
        <v>2.9000000000000001E-2</v>
      </c>
      <c r="Z41" s="5">
        <v>2.012</v>
      </c>
      <c r="AA41" s="5" t="s">
        <v>10</v>
      </c>
      <c r="AB41" s="5" t="s">
        <v>10</v>
      </c>
      <c r="AC41" s="5" t="s">
        <v>10</v>
      </c>
      <c r="AD41" s="5" t="s">
        <v>10</v>
      </c>
      <c r="AE41" s="5">
        <v>8.1639999999999997</v>
      </c>
      <c r="AF41" s="5">
        <v>2.976</v>
      </c>
      <c r="AG41" s="5" t="s">
        <v>10</v>
      </c>
      <c r="AH41" s="5">
        <v>2.5470000000000002</v>
      </c>
      <c r="AI41" s="5" t="s">
        <v>10</v>
      </c>
      <c r="AJ41" s="5" t="s">
        <v>10</v>
      </c>
      <c r="AK41" s="5">
        <v>0.47699999999999998</v>
      </c>
      <c r="AL41" s="5" t="s">
        <v>10</v>
      </c>
      <c r="AM41" s="5">
        <v>2.9000000000000001E-2</v>
      </c>
      <c r="AN41" s="5">
        <v>1.972</v>
      </c>
      <c r="AO41" s="5" t="s">
        <v>10</v>
      </c>
      <c r="AP41" s="5" t="s">
        <v>10</v>
      </c>
      <c r="AQ41" s="5" t="s">
        <v>10</v>
      </c>
      <c r="AR41" s="5" t="s">
        <v>10</v>
      </c>
      <c r="AS41" s="5">
        <v>8</v>
      </c>
      <c r="AT41" s="5">
        <v>2.5000000000000001E-2</v>
      </c>
      <c r="AU41" s="5">
        <f t="shared" si="0"/>
        <v>0.15773809523809523</v>
      </c>
    </row>
    <row r="42" spans="1:47" ht="15.75">
      <c r="A42" s="7" t="s">
        <v>3</v>
      </c>
      <c r="B42" s="7" t="s">
        <v>37</v>
      </c>
      <c r="C42" s="7">
        <v>80</v>
      </c>
      <c r="D42" s="7" t="s">
        <v>91</v>
      </c>
      <c r="E42" s="7">
        <v>1195</v>
      </c>
      <c r="F42" s="5">
        <v>39.08</v>
      </c>
      <c r="G42" s="5" t="s">
        <v>10</v>
      </c>
      <c r="H42" s="5">
        <v>29.24</v>
      </c>
      <c r="I42" s="5" t="s">
        <v>10</v>
      </c>
      <c r="J42" s="5">
        <v>6.01</v>
      </c>
      <c r="K42" s="5" t="s">
        <v>10</v>
      </c>
      <c r="L42" s="5">
        <v>0.28000000000000003</v>
      </c>
      <c r="M42" s="5">
        <v>23.49</v>
      </c>
      <c r="N42" s="5" t="s">
        <v>10</v>
      </c>
      <c r="O42" s="5" t="s">
        <v>10</v>
      </c>
      <c r="P42" s="5" t="s">
        <v>10</v>
      </c>
      <c r="Q42" s="5" t="s">
        <v>10</v>
      </c>
      <c r="R42" s="5">
        <v>98.1</v>
      </c>
      <c r="S42" s="5">
        <v>3.044</v>
      </c>
      <c r="T42" s="5" t="s">
        <v>10</v>
      </c>
      <c r="U42" s="5">
        <v>2.6850000000000001</v>
      </c>
      <c r="V42" s="5" t="s">
        <v>10</v>
      </c>
      <c r="W42" s="5">
        <v>0.39200000000000002</v>
      </c>
      <c r="X42" s="5" t="s">
        <v>10</v>
      </c>
      <c r="Y42" s="5">
        <v>3.3000000000000002E-2</v>
      </c>
      <c r="Z42" s="5">
        <v>1.9610000000000001</v>
      </c>
      <c r="AA42" s="5" t="s">
        <v>10</v>
      </c>
      <c r="AB42" s="5" t="s">
        <v>10</v>
      </c>
      <c r="AC42" s="5" t="s">
        <v>10</v>
      </c>
      <c r="AD42" s="5" t="s">
        <v>10</v>
      </c>
      <c r="AE42" s="5">
        <v>8.1129999999999995</v>
      </c>
      <c r="AF42" s="5">
        <v>3.0019999999999998</v>
      </c>
      <c r="AG42" s="5" t="s">
        <v>10</v>
      </c>
      <c r="AH42" s="5">
        <v>2.6469999999999998</v>
      </c>
      <c r="AI42" s="5" t="s">
        <v>10</v>
      </c>
      <c r="AJ42" s="5">
        <v>3.5999999999999997E-2</v>
      </c>
      <c r="AK42" s="5">
        <v>0.35</v>
      </c>
      <c r="AL42" s="5" t="s">
        <v>10</v>
      </c>
      <c r="AM42" s="5">
        <v>3.2000000000000001E-2</v>
      </c>
      <c r="AN42" s="5">
        <v>1.9330000000000001</v>
      </c>
      <c r="AO42" s="5" t="s">
        <v>10</v>
      </c>
      <c r="AP42" s="5" t="s">
        <v>10</v>
      </c>
      <c r="AQ42" s="5" t="s">
        <v>10</v>
      </c>
      <c r="AR42" s="5" t="s">
        <v>10</v>
      </c>
      <c r="AS42" s="5">
        <v>8</v>
      </c>
      <c r="AT42" s="5" t="s">
        <v>10</v>
      </c>
      <c r="AU42" s="5">
        <f t="shared" si="0"/>
        <v>0.11678345011678344</v>
      </c>
    </row>
    <row r="43" spans="1:47" ht="15.75">
      <c r="A43" s="7" t="s">
        <v>3</v>
      </c>
      <c r="B43" s="7" t="s">
        <v>37</v>
      </c>
      <c r="C43" s="7">
        <v>82</v>
      </c>
      <c r="D43" s="7" t="s">
        <v>91</v>
      </c>
      <c r="E43" s="7">
        <v>1241</v>
      </c>
      <c r="F43" s="5">
        <v>36.79</v>
      </c>
      <c r="G43" s="5" t="s">
        <v>10</v>
      </c>
      <c r="H43" s="5">
        <v>25.96</v>
      </c>
      <c r="I43" s="5" t="s">
        <v>10</v>
      </c>
      <c r="J43" s="5">
        <v>7.21</v>
      </c>
      <c r="K43" s="5" t="s">
        <v>10</v>
      </c>
      <c r="L43" s="5">
        <v>0.14000000000000001</v>
      </c>
      <c r="M43" s="5">
        <v>22.43</v>
      </c>
      <c r="N43" s="5" t="s">
        <v>10</v>
      </c>
      <c r="O43" s="5" t="s">
        <v>10</v>
      </c>
      <c r="P43" s="5" t="s">
        <v>10</v>
      </c>
      <c r="Q43" s="5" t="s">
        <v>10</v>
      </c>
      <c r="R43" s="5">
        <v>92.53</v>
      </c>
      <c r="S43" s="5">
        <v>3.0710000000000002</v>
      </c>
      <c r="T43" s="5" t="s">
        <v>10</v>
      </c>
      <c r="U43" s="5">
        <v>2.5539999999999998</v>
      </c>
      <c r="V43" s="5" t="s">
        <v>10</v>
      </c>
      <c r="W43" s="5">
        <v>0.503</v>
      </c>
      <c r="X43" s="5" t="s">
        <v>10</v>
      </c>
      <c r="Y43" s="5">
        <v>1.7000000000000001E-2</v>
      </c>
      <c r="Z43" s="5">
        <v>2.0059999999999998</v>
      </c>
      <c r="AA43" s="5" t="s">
        <v>10</v>
      </c>
      <c r="AB43" s="5" t="s">
        <v>10</v>
      </c>
      <c r="AC43" s="5" t="s">
        <v>10</v>
      </c>
      <c r="AD43" s="5" t="s">
        <v>10</v>
      </c>
      <c r="AE43" s="5">
        <v>8.1519999999999992</v>
      </c>
      <c r="AF43" s="5">
        <v>3.0139999999999998</v>
      </c>
      <c r="AG43" s="5" t="s">
        <v>10</v>
      </c>
      <c r="AH43" s="5">
        <v>2.5059999999999998</v>
      </c>
      <c r="AI43" s="5" t="s">
        <v>10</v>
      </c>
      <c r="AJ43" s="5">
        <v>2.8000000000000001E-2</v>
      </c>
      <c r="AK43" s="5">
        <v>0.46600000000000003</v>
      </c>
      <c r="AL43" s="5" t="s">
        <v>10</v>
      </c>
      <c r="AM43" s="5">
        <v>1.7000000000000001E-2</v>
      </c>
      <c r="AN43" s="5">
        <v>1.9690000000000001</v>
      </c>
      <c r="AO43" s="5" t="s">
        <v>10</v>
      </c>
      <c r="AP43" s="5" t="s">
        <v>10</v>
      </c>
      <c r="AQ43" s="5" t="s">
        <v>10</v>
      </c>
      <c r="AR43" s="5" t="s">
        <v>10</v>
      </c>
      <c r="AS43" s="5">
        <v>8</v>
      </c>
      <c r="AT43" s="5" t="s">
        <v>10</v>
      </c>
      <c r="AU43" s="5">
        <f t="shared" si="0"/>
        <v>0.15679676985195157</v>
      </c>
    </row>
    <row r="44" spans="1:47" ht="15.75">
      <c r="A44" s="7" t="s">
        <v>3</v>
      </c>
      <c r="B44" s="7" t="s">
        <v>37</v>
      </c>
      <c r="C44" s="7">
        <v>84</v>
      </c>
      <c r="D44" s="7" t="s">
        <v>91</v>
      </c>
      <c r="E44" s="7">
        <v>1278</v>
      </c>
      <c r="F44" s="5">
        <v>38.130000000000003</v>
      </c>
      <c r="G44" s="5" t="s">
        <v>10</v>
      </c>
      <c r="H44" s="5">
        <v>30.18</v>
      </c>
      <c r="I44" s="5" t="s">
        <v>10</v>
      </c>
      <c r="J44" s="5">
        <v>3.01</v>
      </c>
      <c r="K44" s="5" t="s">
        <v>10</v>
      </c>
      <c r="L44" s="5" t="s">
        <v>10</v>
      </c>
      <c r="M44" s="5">
        <v>24.01</v>
      </c>
      <c r="N44" s="5" t="s">
        <v>10</v>
      </c>
      <c r="O44" s="5" t="s">
        <v>10</v>
      </c>
      <c r="P44" s="5" t="s">
        <v>10</v>
      </c>
      <c r="Q44" s="5" t="s">
        <v>10</v>
      </c>
      <c r="R44" s="5">
        <v>95.33</v>
      </c>
      <c r="S44" s="5">
        <v>3.0190000000000001</v>
      </c>
      <c r="T44" s="5" t="s">
        <v>10</v>
      </c>
      <c r="U44" s="5">
        <v>2.8170000000000002</v>
      </c>
      <c r="V44" s="5" t="s">
        <v>10</v>
      </c>
      <c r="W44" s="5">
        <v>0.19900000000000001</v>
      </c>
      <c r="X44" s="5" t="s">
        <v>10</v>
      </c>
      <c r="Y44" s="5" t="s">
        <v>10</v>
      </c>
      <c r="Z44" s="5">
        <v>2.0369999999999999</v>
      </c>
      <c r="AA44" s="5" t="s">
        <v>10</v>
      </c>
      <c r="AB44" s="5" t="s">
        <v>10</v>
      </c>
      <c r="AC44" s="5" t="s">
        <v>10</v>
      </c>
      <c r="AD44" s="5" t="s">
        <v>10</v>
      </c>
      <c r="AE44" s="5">
        <v>8.0719999999999992</v>
      </c>
      <c r="AF44" s="5">
        <v>2.992</v>
      </c>
      <c r="AG44" s="5" t="s">
        <v>10</v>
      </c>
      <c r="AH44" s="5">
        <v>2.7909999999999999</v>
      </c>
      <c r="AI44" s="5" t="s">
        <v>10</v>
      </c>
      <c r="AJ44" s="5" t="s">
        <v>10</v>
      </c>
      <c r="AK44" s="5">
        <v>0.19800000000000001</v>
      </c>
      <c r="AL44" s="5" t="s">
        <v>10</v>
      </c>
      <c r="AM44" s="5" t="s">
        <v>10</v>
      </c>
      <c r="AN44" s="5">
        <v>2.0190000000000001</v>
      </c>
      <c r="AO44" s="5" t="s">
        <v>10</v>
      </c>
      <c r="AP44" s="5" t="s">
        <v>10</v>
      </c>
      <c r="AQ44" s="5" t="s">
        <v>10</v>
      </c>
      <c r="AR44" s="5" t="s">
        <v>10</v>
      </c>
      <c r="AS44" s="5">
        <v>8</v>
      </c>
      <c r="AT44" s="5">
        <v>2.7E-2</v>
      </c>
      <c r="AU44" s="5">
        <f t="shared" si="0"/>
        <v>6.62428905988625E-2</v>
      </c>
    </row>
    <row r="45" spans="1:47" ht="15.75">
      <c r="A45" s="7" t="s">
        <v>3</v>
      </c>
      <c r="B45" s="7" t="s">
        <v>37</v>
      </c>
      <c r="C45" s="7">
        <v>84</v>
      </c>
      <c r="D45" s="7" t="s">
        <v>91</v>
      </c>
      <c r="E45" s="7">
        <v>1281</v>
      </c>
      <c r="F45" s="5">
        <v>36.75</v>
      </c>
      <c r="G45" s="5" t="s">
        <v>10</v>
      </c>
      <c r="H45" s="5">
        <v>27.43</v>
      </c>
      <c r="I45" s="5" t="s">
        <v>10</v>
      </c>
      <c r="J45" s="5">
        <v>6.5</v>
      </c>
      <c r="K45" s="5" t="s">
        <v>10</v>
      </c>
      <c r="L45" s="5">
        <v>0.31</v>
      </c>
      <c r="M45" s="5">
        <v>22.31</v>
      </c>
      <c r="N45" s="5" t="s">
        <v>10</v>
      </c>
      <c r="O45" s="5" t="s">
        <v>10</v>
      </c>
      <c r="P45" s="5" t="s">
        <v>10</v>
      </c>
      <c r="Q45" s="5" t="s">
        <v>10</v>
      </c>
      <c r="R45" s="5">
        <v>93.3</v>
      </c>
      <c r="S45" s="5">
        <v>3.0259999999999998</v>
      </c>
      <c r="T45" s="5" t="s">
        <v>10</v>
      </c>
      <c r="U45" s="5">
        <v>2.6619999999999999</v>
      </c>
      <c r="V45" s="5" t="s">
        <v>10</v>
      </c>
      <c r="W45" s="5">
        <v>0.44800000000000001</v>
      </c>
      <c r="X45" s="5" t="s">
        <v>10</v>
      </c>
      <c r="Y45" s="5">
        <v>3.7999999999999999E-2</v>
      </c>
      <c r="Z45" s="5">
        <v>1.968</v>
      </c>
      <c r="AA45" s="5" t="s">
        <v>10</v>
      </c>
      <c r="AB45" s="5" t="s">
        <v>10</v>
      </c>
      <c r="AC45" s="5" t="s">
        <v>10</v>
      </c>
      <c r="AD45" s="5" t="s">
        <v>10</v>
      </c>
      <c r="AE45" s="5">
        <v>8.1430000000000007</v>
      </c>
      <c r="AF45" s="5">
        <v>2.9729999999999999</v>
      </c>
      <c r="AG45" s="5" t="s">
        <v>10</v>
      </c>
      <c r="AH45" s="5">
        <v>2.6160000000000001</v>
      </c>
      <c r="AI45" s="5" t="s">
        <v>10</v>
      </c>
      <c r="AJ45" s="5">
        <v>2E-3</v>
      </c>
      <c r="AK45" s="5">
        <v>0.438</v>
      </c>
      <c r="AL45" s="5" t="s">
        <v>10</v>
      </c>
      <c r="AM45" s="5">
        <v>3.6999999999999998E-2</v>
      </c>
      <c r="AN45" s="5">
        <v>1.9339999999999999</v>
      </c>
      <c r="AO45" s="5" t="s">
        <v>10</v>
      </c>
      <c r="AP45" s="5" t="s">
        <v>10</v>
      </c>
      <c r="AQ45" s="5" t="s">
        <v>10</v>
      </c>
      <c r="AR45" s="5" t="s">
        <v>10</v>
      </c>
      <c r="AS45" s="5">
        <v>8</v>
      </c>
      <c r="AT45" s="5" t="s">
        <v>10</v>
      </c>
      <c r="AU45" s="5">
        <f t="shared" si="0"/>
        <v>0.14341846758349705</v>
      </c>
    </row>
    <row r="46" spans="1:47" ht="15.75">
      <c r="A46" s="7" t="s">
        <v>3</v>
      </c>
      <c r="B46" s="7" t="s">
        <v>37</v>
      </c>
      <c r="C46" s="7">
        <v>84</v>
      </c>
      <c r="D46" s="7" t="s">
        <v>91</v>
      </c>
      <c r="E46" s="7">
        <v>1282</v>
      </c>
      <c r="F46" s="5">
        <v>36.700000000000003</v>
      </c>
      <c r="G46" s="5" t="s">
        <v>10</v>
      </c>
      <c r="H46" s="5">
        <v>27.18</v>
      </c>
      <c r="I46" s="5" t="s">
        <v>10</v>
      </c>
      <c r="J46" s="5">
        <v>5.91</v>
      </c>
      <c r="K46" s="5" t="s">
        <v>10</v>
      </c>
      <c r="L46" s="5">
        <v>0.25</v>
      </c>
      <c r="M46" s="5">
        <v>22.66</v>
      </c>
      <c r="N46" s="5" t="s">
        <v>10</v>
      </c>
      <c r="O46" s="5" t="s">
        <v>10</v>
      </c>
      <c r="P46" s="5" t="s">
        <v>10</v>
      </c>
      <c r="Q46" s="5" t="s">
        <v>10</v>
      </c>
      <c r="R46" s="5">
        <v>92.7</v>
      </c>
      <c r="S46" s="5">
        <v>3.0369999999999999</v>
      </c>
      <c r="T46" s="5" t="s">
        <v>10</v>
      </c>
      <c r="U46" s="5">
        <v>2.6509999999999998</v>
      </c>
      <c r="V46" s="5" t="s">
        <v>10</v>
      </c>
      <c r="W46" s="5">
        <v>0.40899999999999997</v>
      </c>
      <c r="X46" s="5" t="s">
        <v>10</v>
      </c>
      <c r="Y46" s="5">
        <v>3.1E-2</v>
      </c>
      <c r="Z46" s="5">
        <v>2.0089999999999999</v>
      </c>
      <c r="AA46" s="5" t="s">
        <v>10</v>
      </c>
      <c r="AB46" s="5" t="s">
        <v>10</v>
      </c>
      <c r="AC46" s="5" t="s">
        <v>10</v>
      </c>
      <c r="AD46" s="5" t="s">
        <v>10</v>
      </c>
      <c r="AE46" s="5">
        <v>8.1370000000000005</v>
      </c>
      <c r="AF46" s="5">
        <v>2.9860000000000002</v>
      </c>
      <c r="AG46" s="5" t="s">
        <v>10</v>
      </c>
      <c r="AH46" s="5">
        <v>2.6059999999999999</v>
      </c>
      <c r="AI46" s="5" t="s">
        <v>10</v>
      </c>
      <c r="AJ46" s="5" t="s">
        <v>10</v>
      </c>
      <c r="AK46" s="5">
        <v>0.40200000000000002</v>
      </c>
      <c r="AL46" s="5" t="s">
        <v>10</v>
      </c>
      <c r="AM46" s="5">
        <v>0.03</v>
      </c>
      <c r="AN46" s="5">
        <v>1.9750000000000001</v>
      </c>
      <c r="AO46" s="5" t="s">
        <v>10</v>
      </c>
      <c r="AP46" s="5" t="s">
        <v>10</v>
      </c>
      <c r="AQ46" s="5" t="s">
        <v>10</v>
      </c>
      <c r="AR46" s="5" t="s">
        <v>10</v>
      </c>
      <c r="AS46" s="5">
        <v>8</v>
      </c>
      <c r="AT46" s="5">
        <v>0.02</v>
      </c>
      <c r="AU46" s="5">
        <f t="shared" si="0"/>
        <v>0.13364361702127661</v>
      </c>
    </row>
    <row r="47" spans="1:47" ht="15.75">
      <c r="A47" s="7" t="s">
        <v>3</v>
      </c>
      <c r="B47" s="7" t="s">
        <v>37</v>
      </c>
      <c r="C47" s="7">
        <v>84</v>
      </c>
      <c r="D47" s="7" t="s">
        <v>91</v>
      </c>
      <c r="E47" s="7">
        <v>1284</v>
      </c>
      <c r="F47" s="5">
        <v>36.15</v>
      </c>
      <c r="G47" s="5" t="s">
        <v>10</v>
      </c>
      <c r="H47" s="5">
        <v>26.53</v>
      </c>
      <c r="I47" s="5">
        <v>0.26</v>
      </c>
      <c r="J47" s="5">
        <v>6.37</v>
      </c>
      <c r="K47" s="5" t="s">
        <v>10</v>
      </c>
      <c r="L47" s="5">
        <v>0.3</v>
      </c>
      <c r="M47" s="5">
        <v>22.36</v>
      </c>
      <c r="N47" s="5" t="s">
        <v>10</v>
      </c>
      <c r="O47" s="5" t="s">
        <v>10</v>
      </c>
      <c r="P47" s="5" t="s">
        <v>10</v>
      </c>
      <c r="Q47" s="5" t="s">
        <v>10</v>
      </c>
      <c r="R47" s="5">
        <v>91.97</v>
      </c>
      <c r="S47" s="5">
        <v>3.028</v>
      </c>
      <c r="T47" s="5" t="s">
        <v>10</v>
      </c>
      <c r="U47" s="5">
        <v>2.6190000000000002</v>
      </c>
      <c r="V47" s="5">
        <v>1.7000000000000001E-2</v>
      </c>
      <c r="W47" s="5">
        <v>0.44600000000000001</v>
      </c>
      <c r="X47" s="5" t="s">
        <v>10</v>
      </c>
      <c r="Y47" s="5">
        <v>3.6999999999999998E-2</v>
      </c>
      <c r="Z47" s="5">
        <v>2.0070000000000001</v>
      </c>
      <c r="AA47" s="5" t="s">
        <v>10</v>
      </c>
      <c r="AB47" s="5" t="s">
        <v>10</v>
      </c>
      <c r="AC47" s="5" t="s">
        <v>10</v>
      </c>
      <c r="AD47" s="5" t="s">
        <v>10</v>
      </c>
      <c r="AE47" s="5">
        <v>8.1539999999999999</v>
      </c>
      <c r="AF47" s="5">
        <v>2.9710000000000001</v>
      </c>
      <c r="AG47" s="5" t="s">
        <v>10</v>
      </c>
      <c r="AH47" s="5">
        <v>2.569</v>
      </c>
      <c r="AI47" s="5">
        <v>1.7000000000000001E-2</v>
      </c>
      <c r="AJ47" s="5" t="s">
        <v>10</v>
      </c>
      <c r="AK47" s="5">
        <v>0.438</v>
      </c>
      <c r="AL47" s="5" t="s">
        <v>10</v>
      </c>
      <c r="AM47" s="5">
        <v>3.6999999999999998E-2</v>
      </c>
      <c r="AN47" s="5">
        <v>1.9690000000000001</v>
      </c>
      <c r="AO47" s="5" t="s">
        <v>10</v>
      </c>
      <c r="AP47" s="5" t="s">
        <v>10</v>
      </c>
      <c r="AQ47" s="5" t="s">
        <v>10</v>
      </c>
      <c r="AR47" s="5" t="s">
        <v>10</v>
      </c>
      <c r="AS47" s="5">
        <v>8</v>
      </c>
      <c r="AT47" s="5">
        <v>3.5000000000000003E-2</v>
      </c>
      <c r="AU47" s="5">
        <f t="shared" si="0"/>
        <v>0.14566012637179912</v>
      </c>
    </row>
    <row r="48" spans="1:47" ht="15.75">
      <c r="A48" s="7" t="s">
        <v>3</v>
      </c>
      <c r="B48" s="7" t="s">
        <v>37</v>
      </c>
      <c r="C48" s="7">
        <v>84</v>
      </c>
      <c r="D48" s="7" t="s">
        <v>91</v>
      </c>
      <c r="E48" s="7">
        <v>1287</v>
      </c>
      <c r="F48" s="5">
        <v>35.49</v>
      </c>
      <c r="G48" s="5" t="s">
        <v>10</v>
      </c>
      <c r="H48" s="5">
        <v>25.96</v>
      </c>
      <c r="I48" s="5" t="s">
        <v>10</v>
      </c>
      <c r="J48" s="5">
        <v>6.19</v>
      </c>
      <c r="K48" s="5" t="s">
        <v>10</v>
      </c>
      <c r="L48" s="5">
        <v>0.18</v>
      </c>
      <c r="M48" s="5">
        <v>21.97</v>
      </c>
      <c r="N48" s="5" t="s">
        <v>10</v>
      </c>
      <c r="O48" s="5" t="s">
        <v>10</v>
      </c>
      <c r="P48" s="5" t="s">
        <v>10</v>
      </c>
      <c r="Q48" s="5" t="s">
        <v>10</v>
      </c>
      <c r="R48" s="5">
        <v>89.79</v>
      </c>
      <c r="S48" s="5">
        <v>3.0409999999999999</v>
      </c>
      <c r="T48" s="5" t="s">
        <v>10</v>
      </c>
      <c r="U48" s="5">
        <v>2.6219999999999999</v>
      </c>
      <c r="V48" s="5" t="s">
        <v>10</v>
      </c>
      <c r="W48" s="5">
        <v>0.44400000000000001</v>
      </c>
      <c r="X48" s="5" t="s">
        <v>10</v>
      </c>
      <c r="Y48" s="5">
        <v>2.3E-2</v>
      </c>
      <c r="Z48" s="5">
        <v>2.0169999999999999</v>
      </c>
      <c r="AA48" s="5" t="s">
        <v>10</v>
      </c>
      <c r="AB48" s="5" t="s">
        <v>10</v>
      </c>
      <c r="AC48" s="5" t="s">
        <v>10</v>
      </c>
      <c r="AD48" s="5" t="s">
        <v>10</v>
      </c>
      <c r="AE48" s="5">
        <v>8.1479999999999997</v>
      </c>
      <c r="AF48" s="5">
        <v>2.9860000000000002</v>
      </c>
      <c r="AG48" s="5" t="s">
        <v>10</v>
      </c>
      <c r="AH48" s="5">
        <v>2.5750000000000002</v>
      </c>
      <c r="AI48" s="5" t="s">
        <v>10</v>
      </c>
      <c r="AJ48" s="5" t="s">
        <v>10</v>
      </c>
      <c r="AK48" s="5">
        <v>0.436</v>
      </c>
      <c r="AL48" s="5" t="s">
        <v>10</v>
      </c>
      <c r="AM48" s="5">
        <v>2.3E-2</v>
      </c>
      <c r="AN48" s="5">
        <v>1.9810000000000001</v>
      </c>
      <c r="AO48" s="5" t="s">
        <v>10</v>
      </c>
      <c r="AP48" s="5" t="s">
        <v>10</v>
      </c>
      <c r="AQ48" s="5" t="s">
        <v>10</v>
      </c>
      <c r="AR48" s="5" t="s">
        <v>10</v>
      </c>
      <c r="AS48" s="5">
        <v>8</v>
      </c>
      <c r="AT48" s="5">
        <v>1.7000000000000001E-2</v>
      </c>
      <c r="AU48" s="5">
        <f t="shared" si="0"/>
        <v>0.14480239123214877</v>
      </c>
    </row>
    <row r="49" spans="1:47" ht="15.75">
      <c r="A49" s="7" t="s">
        <v>3</v>
      </c>
      <c r="B49" s="7" t="s">
        <v>37</v>
      </c>
      <c r="C49" s="7">
        <v>84</v>
      </c>
      <c r="D49" s="7" t="s">
        <v>91</v>
      </c>
      <c r="E49" s="7">
        <v>1288</v>
      </c>
      <c r="F49" s="5">
        <v>35.36</v>
      </c>
      <c r="G49" s="5" t="s">
        <v>10</v>
      </c>
      <c r="H49" s="5">
        <v>26.02</v>
      </c>
      <c r="I49" s="5" t="s">
        <v>10</v>
      </c>
      <c r="J49" s="5">
        <v>5.98</v>
      </c>
      <c r="K49" s="5" t="s">
        <v>10</v>
      </c>
      <c r="L49" s="5">
        <v>0.24</v>
      </c>
      <c r="M49" s="5">
        <v>21.79</v>
      </c>
      <c r="N49" s="5" t="s">
        <v>10</v>
      </c>
      <c r="O49" s="5" t="s">
        <v>10</v>
      </c>
      <c r="P49" s="5" t="s">
        <v>10</v>
      </c>
      <c r="Q49" s="5" t="s">
        <v>10</v>
      </c>
      <c r="R49" s="5">
        <v>89.39</v>
      </c>
      <c r="S49" s="5">
        <v>3.0390000000000001</v>
      </c>
      <c r="T49" s="5" t="s">
        <v>10</v>
      </c>
      <c r="U49" s="5">
        <v>2.6360000000000001</v>
      </c>
      <c r="V49" s="5" t="s">
        <v>10</v>
      </c>
      <c r="W49" s="5">
        <v>0.43</v>
      </c>
      <c r="X49" s="5" t="s">
        <v>10</v>
      </c>
      <c r="Y49" s="5">
        <v>3.1E-2</v>
      </c>
      <c r="Z49" s="5">
        <v>2.0070000000000001</v>
      </c>
      <c r="AA49" s="5" t="s">
        <v>10</v>
      </c>
      <c r="AB49" s="5" t="s">
        <v>10</v>
      </c>
      <c r="AC49" s="5" t="s">
        <v>10</v>
      </c>
      <c r="AD49" s="5" t="s">
        <v>10</v>
      </c>
      <c r="AE49" s="5">
        <v>8.1430000000000007</v>
      </c>
      <c r="AF49" s="5">
        <v>2.9860000000000002</v>
      </c>
      <c r="AG49" s="5" t="s">
        <v>10</v>
      </c>
      <c r="AH49" s="5">
        <v>2.59</v>
      </c>
      <c r="AI49" s="5" t="s">
        <v>10</v>
      </c>
      <c r="AJ49" s="5" t="s">
        <v>10</v>
      </c>
      <c r="AK49" s="5">
        <v>0.42199999999999999</v>
      </c>
      <c r="AL49" s="5" t="s">
        <v>10</v>
      </c>
      <c r="AM49" s="5">
        <v>0.03</v>
      </c>
      <c r="AN49" s="5">
        <v>1.972</v>
      </c>
      <c r="AO49" s="5" t="s">
        <v>10</v>
      </c>
      <c r="AP49" s="5" t="s">
        <v>10</v>
      </c>
      <c r="AQ49" s="5" t="s">
        <v>10</v>
      </c>
      <c r="AR49" s="5" t="s">
        <v>10</v>
      </c>
      <c r="AS49" s="5">
        <v>8</v>
      </c>
      <c r="AT49" s="5">
        <v>1.6E-2</v>
      </c>
      <c r="AU49" s="5">
        <f t="shared" si="0"/>
        <v>0.14010624169986718</v>
      </c>
    </row>
    <row r="50" spans="1:47" ht="15.75">
      <c r="A50" s="7" t="s">
        <v>3</v>
      </c>
      <c r="B50" s="7" t="s">
        <v>37</v>
      </c>
      <c r="C50" s="7">
        <v>86</v>
      </c>
      <c r="D50" s="7" t="s">
        <v>91</v>
      </c>
      <c r="E50" s="7">
        <v>1312</v>
      </c>
      <c r="F50" s="5">
        <v>37.29</v>
      </c>
      <c r="G50" s="5" t="s">
        <v>10</v>
      </c>
      <c r="H50" s="5">
        <v>27.41</v>
      </c>
      <c r="I50" s="5" t="s">
        <v>10</v>
      </c>
      <c r="J50" s="5">
        <v>6.13</v>
      </c>
      <c r="K50" s="5" t="s">
        <v>10</v>
      </c>
      <c r="L50" s="5">
        <v>0.28999999999999998</v>
      </c>
      <c r="M50" s="5">
        <v>22.76</v>
      </c>
      <c r="N50" s="5" t="s">
        <v>10</v>
      </c>
      <c r="O50" s="5" t="s">
        <v>10</v>
      </c>
      <c r="P50" s="5" t="s">
        <v>10</v>
      </c>
      <c r="Q50" s="5" t="s">
        <v>10</v>
      </c>
      <c r="R50" s="5">
        <v>93.88</v>
      </c>
      <c r="S50" s="5">
        <v>3.0470000000000002</v>
      </c>
      <c r="T50" s="5" t="s">
        <v>10</v>
      </c>
      <c r="U50" s="5">
        <v>2.64</v>
      </c>
      <c r="V50" s="5" t="s">
        <v>10</v>
      </c>
      <c r="W50" s="5">
        <v>0.41899999999999998</v>
      </c>
      <c r="X50" s="5" t="s">
        <v>10</v>
      </c>
      <c r="Y50" s="5">
        <v>3.5000000000000003E-2</v>
      </c>
      <c r="Z50" s="5">
        <v>1.9930000000000001</v>
      </c>
      <c r="AA50" s="5" t="s">
        <v>10</v>
      </c>
      <c r="AB50" s="5" t="s">
        <v>10</v>
      </c>
      <c r="AC50" s="5" t="s">
        <v>10</v>
      </c>
      <c r="AD50" s="5" t="s">
        <v>10</v>
      </c>
      <c r="AE50" s="5">
        <v>8.1329999999999991</v>
      </c>
      <c r="AF50" s="5">
        <v>2.9969999999999999</v>
      </c>
      <c r="AG50" s="5" t="s">
        <v>10</v>
      </c>
      <c r="AH50" s="5">
        <v>2.5960000000000001</v>
      </c>
      <c r="AI50" s="5" t="s">
        <v>10</v>
      </c>
      <c r="AJ50" s="5">
        <v>2E-3</v>
      </c>
      <c r="AK50" s="5">
        <v>0.41</v>
      </c>
      <c r="AL50" s="5" t="s">
        <v>10</v>
      </c>
      <c r="AM50" s="5">
        <v>3.5000000000000003E-2</v>
      </c>
      <c r="AN50" s="5">
        <v>1.96</v>
      </c>
      <c r="AO50" s="5" t="s">
        <v>10</v>
      </c>
      <c r="AP50" s="5" t="s">
        <v>10</v>
      </c>
      <c r="AQ50" s="5" t="s">
        <v>10</v>
      </c>
      <c r="AR50" s="5" t="s">
        <v>10</v>
      </c>
      <c r="AS50" s="5">
        <v>8</v>
      </c>
      <c r="AT50" s="5" t="s">
        <v>10</v>
      </c>
      <c r="AU50" s="5">
        <f t="shared" si="0"/>
        <v>0.13639387890884894</v>
      </c>
    </row>
    <row r="51" spans="1:47" ht="15.75">
      <c r="A51" s="7" t="s">
        <v>3</v>
      </c>
      <c r="B51" s="7" t="s">
        <v>37</v>
      </c>
      <c r="C51" s="7">
        <v>87</v>
      </c>
      <c r="D51" s="7" t="s">
        <v>91</v>
      </c>
      <c r="E51" s="7">
        <v>1315</v>
      </c>
      <c r="F51" s="5">
        <v>36.56</v>
      </c>
      <c r="G51" s="5" t="s">
        <v>10</v>
      </c>
      <c r="H51" s="5">
        <v>27.09</v>
      </c>
      <c r="I51" s="5" t="s">
        <v>10</v>
      </c>
      <c r="J51" s="5">
        <v>5.64</v>
      </c>
      <c r="K51" s="5" t="s">
        <v>10</v>
      </c>
      <c r="L51" s="5">
        <v>0.22</v>
      </c>
      <c r="M51" s="5">
        <v>22.78</v>
      </c>
      <c r="N51" s="5" t="s">
        <v>10</v>
      </c>
      <c r="O51" s="5" t="s">
        <v>10</v>
      </c>
      <c r="P51" s="5" t="s">
        <v>10</v>
      </c>
      <c r="Q51" s="5" t="s">
        <v>10</v>
      </c>
      <c r="R51" s="5">
        <v>92.29</v>
      </c>
      <c r="S51" s="5">
        <v>3.0369999999999999</v>
      </c>
      <c r="T51" s="5" t="s">
        <v>10</v>
      </c>
      <c r="U51" s="5">
        <v>2.6520000000000001</v>
      </c>
      <c r="V51" s="5" t="s">
        <v>10</v>
      </c>
      <c r="W51" s="5">
        <v>0.39200000000000002</v>
      </c>
      <c r="X51" s="5" t="s">
        <v>10</v>
      </c>
      <c r="Y51" s="5">
        <v>2.7E-2</v>
      </c>
      <c r="Z51" s="5">
        <v>2.028</v>
      </c>
      <c r="AA51" s="5" t="s">
        <v>10</v>
      </c>
      <c r="AB51" s="5" t="s">
        <v>10</v>
      </c>
      <c r="AC51" s="5" t="s">
        <v>10</v>
      </c>
      <c r="AD51" s="5" t="s">
        <v>10</v>
      </c>
      <c r="AE51" s="5">
        <v>8.1370000000000005</v>
      </c>
      <c r="AF51" s="5">
        <v>2.9860000000000002</v>
      </c>
      <c r="AG51" s="5" t="s">
        <v>10</v>
      </c>
      <c r="AH51" s="5">
        <v>2.6080000000000001</v>
      </c>
      <c r="AI51" s="5" t="s">
        <v>10</v>
      </c>
      <c r="AJ51" s="5" t="s">
        <v>10</v>
      </c>
      <c r="AK51" s="5">
        <v>0.38500000000000001</v>
      </c>
      <c r="AL51" s="5" t="s">
        <v>10</v>
      </c>
      <c r="AM51" s="5">
        <v>2.7E-2</v>
      </c>
      <c r="AN51" s="5">
        <v>1.994</v>
      </c>
      <c r="AO51" s="5" t="s">
        <v>10</v>
      </c>
      <c r="AP51" s="5" t="s">
        <v>10</v>
      </c>
      <c r="AQ51" s="5" t="s">
        <v>10</v>
      </c>
      <c r="AR51" s="5" t="s">
        <v>10</v>
      </c>
      <c r="AS51" s="5">
        <v>8</v>
      </c>
      <c r="AT51" s="5">
        <v>3.4000000000000002E-2</v>
      </c>
      <c r="AU51" s="5">
        <f t="shared" si="0"/>
        <v>0.12863347811560305</v>
      </c>
    </row>
    <row r="52" spans="1:47" ht="15.75">
      <c r="A52" s="7" t="s">
        <v>3</v>
      </c>
      <c r="B52" s="7" t="s">
        <v>37</v>
      </c>
      <c r="C52" s="7">
        <v>87</v>
      </c>
      <c r="D52" s="7" t="s">
        <v>91</v>
      </c>
      <c r="E52" s="7">
        <v>1319</v>
      </c>
      <c r="F52" s="5">
        <v>35.76</v>
      </c>
      <c r="G52" s="5" t="s">
        <v>10</v>
      </c>
      <c r="H52" s="5">
        <v>26.72</v>
      </c>
      <c r="I52" s="5" t="s">
        <v>10</v>
      </c>
      <c r="J52" s="5">
        <v>5.96</v>
      </c>
      <c r="K52" s="5" t="s">
        <v>10</v>
      </c>
      <c r="L52" s="5">
        <v>0.25</v>
      </c>
      <c r="M52" s="5">
        <v>22.14</v>
      </c>
      <c r="N52" s="5" t="s">
        <v>10</v>
      </c>
      <c r="O52" s="5" t="s">
        <v>10</v>
      </c>
      <c r="P52" s="5" t="s">
        <v>10</v>
      </c>
      <c r="Q52" s="5" t="s">
        <v>10</v>
      </c>
      <c r="R52" s="5">
        <v>90.83</v>
      </c>
      <c r="S52" s="5">
        <v>3.024</v>
      </c>
      <c r="T52" s="5" t="s">
        <v>10</v>
      </c>
      <c r="U52" s="5">
        <v>2.6629999999999998</v>
      </c>
      <c r="V52" s="5" t="s">
        <v>10</v>
      </c>
      <c r="W52" s="5">
        <v>0.42099999999999999</v>
      </c>
      <c r="X52" s="5" t="s">
        <v>10</v>
      </c>
      <c r="Y52" s="5">
        <v>3.2000000000000001E-2</v>
      </c>
      <c r="Z52" s="5">
        <v>2.0059999999999998</v>
      </c>
      <c r="AA52" s="5" t="s">
        <v>10</v>
      </c>
      <c r="AB52" s="5" t="s">
        <v>10</v>
      </c>
      <c r="AC52" s="5" t="s">
        <v>10</v>
      </c>
      <c r="AD52" s="5" t="s">
        <v>10</v>
      </c>
      <c r="AE52" s="5">
        <v>8.1449999999999996</v>
      </c>
      <c r="AF52" s="5">
        <v>2.97</v>
      </c>
      <c r="AG52" s="5" t="s">
        <v>10</v>
      </c>
      <c r="AH52" s="5">
        <v>2.6150000000000002</v>
      </c>
      <c r="AI52" s="5" t="s">
        <v>10</v>
      </c>
      <c r="AJ52" s="5" t="s">
        <v>10</v>
      </c>
      <c r="AK52" s="5">
        <v>0.41399999999999998</v>
      </c>
      <c r="AL52" s="5" t="s">
        <v>10</v>
      </c>
      <c r="AM52" s="5">
        <v>3.1E-2</v>
      </c>
      <c r="AN52" s="5">
        <v>1.97</v>
      </c>
      <c r="AO52" s="5" t="s">
        <v>10</v>
      </c>
      <c r="AP52" s="5" t="s">
        <v>10</v>
      </c>
      <c r="AQ52" s="5" t="s">
        <v>10</v>
      </c>
      <c r="AR52" s="5" t="s">
        <v>10</v>
      </c>
      <c r="AS52" s="5">
        <v>8</v>
      </c>
      <c r="AT52" s="5">
        <v>3.1E-2</v>
      </c>
      <c r="AU52" s="5">
        <f t="shared" si="0"/>
        <v>0.13667877187190489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158"/>
  <sheetViews>
    <sheetView workbookViewId="0">
      <selection activeCell="C24" sqref="C24"/>
    </sheetView>
  </sheetViews>
  <sheetFormatPr defaultRowHeight="15"/>
  <cols>
    <col min="1" max="1" width="13.7109375" bestFit="1" customWidth="1"/>
    <col min="2" max="2" width="27.140625" bestFit="1" customWidth="1"/>
  </cols>
  <sheetData>
    <row r="1" spans="1:31" ht="15.75">
      <c r="A1" s="8" t="s">
        <v>4</v>
      </c>
      <c r="B1" s="8" t="s">
        <v>36</v>
      </c>
      <c r="C1" s="8" t="s">
        <v>5</v>
      </c>
      <c r="D1" s="8" t="s">
        <v>7</v>
      </c>
      <c r="E1" s="8" t="s">
        <v>20</v>
      </c>
      <c r="F1" s="8" t="s">
        <v>27</v>
      </c>
      <c r="G1" s="8" t="s">
        <v>8</v>
      </c>
      <c r="H1" s="11" t="s">
        <v>46</v>
      </c>
      <c r="I1" s="8" t="s">
        <v>11</v>
      </c>
      <c r="J1" s="8" t="s">
        <v>47</v>
      </c>
      <c r="K1" s="8" t="s">
        <v>48</v>
      </c>
      <c r="L1" s="8" t="s">
        <v>9</v>
      </c>
      <c r="M1" s="8" t="s">
        <v>21</v>
      </c>
      <c r="N1" s="8" t="s">
        <v>28</v>
      </c>
      <c r="O1" s="8" t="s">
        <v>12</v>
      </c>
      <c r="P1" s="3" t="s">
        <v>54</v>
      </c>
      <c r="Q1" s="8" t="s">
        <v>13</v>
      </c>
      <c r="R1" s="8" t="s">
        <v>55</v>
      </c>
      <c r="S1" s="8" t="s">
        <v>56</v>
      </c>
      <c r="T1" s="8" t="s">
        <v>9</v>
      </c>
      <c r="U1" s="8" t="s">
        <v>21</v>
      </c>
      <c r="V1" s="8" t="s">
        <v>28</v>
      </c>
      <c r="W1" s="8" t="s">
        <v>12</v>
      </c>
      <c r="X1" s="8" t="s">
        <v>17</v>
      </c>
      <c r="Y1" s="3" t="s">
        <v>54</v>
      </c>
      <c r="Z1" s="8" t="s">
        <v>13</v>
      </c>
      <c r="AA1" s="8" t="s">
        <v>55</v>
      </c>
      <c r="AB1" s="8" t="s">
        <v>56</v>
      </c>
      <c r="AC1" s="8" t="s">
        <v>9</v>
      </c>
      <c r="AD1" s="8" t="s">
        <v>18</v>
      </c>
      <c r="AE1" s="8" t="s">
        <v>95</v>
      </c>
    </row>
    <row r="2" spans="1:31" ht="15.75">
      <c r="A2" s="3" t="s">
        <v>26</v>
      </c>
      <c r="B2" s="3" t="s">
        <v>42</v>
      </c>
      <c r="C2" s="3">
        <v>350</v>
      </c>
      <c r="D2" s="3">
        <v>5874</v>
      </c>
      <c r="E2" s="4">
        <v>63.68</v>
      </c>
      <c r="F2" s="4">
        <v>22.86</v>
      </c>
      <c r="G2" s="4" t="s">
        <v>10</v>
      </c>
      <c r="H2" s="4" t="s">
        <v>10</v>
      </c>
      <c r="I2" s="4">
        <v>3.78</v>
      </c>
      <c r="J2" s="4">
        <v>9.26</v>
      </c>
      <c r="K2" s="10" t="s">
        <v>10</v>
      </c>
      <c r="L2" s="4">
        <v>99.58</v>
      </c>
      <c r="M2" s="4">
        <v>2.8180000000000001</v>
      </c>
      <c r="N2" s="4">
        <v>1.1919999999999999</v>
      </c>
      <c r="O2" s="4" t="s">
        <v>10</v>
      </c>
      <c r="P2" s="4" t="s">
        <v>10</v>
      </c>
      <c r="Q2" s="4">
        <v>0.17899999999999999</v>
      </c>
      <c r="R2" s="4">
        <v>0.79400000000000004</v>
      </c>
      <c r="S2" s="10" t="s">
        <v>10</v>
      </c>
      <c r="T2" s="4">
        <v>4.9829999999999997</v>
      </c>
      <c r="U2" s="4">
        <v>2.827</v>
      </c>
      <c r="V2" s="4">
        <v>1.196</v>
      </c>
      <c r="W2" s="4" t="s">
        <v>10</v>
      </c>
      <c r="X2" s="10" t="s">
        <v>10</v>
      </c>
      <c r="Y2" s="4" t="s">
        <v>10</v>
      </c>
      <c r="Z2" s="4">
        <v>0.18</v>
      </c>
      <c r="AA2" s="4">
        <v>0.79700000000000004</v>
      </c>
      <c r="AB2" s="10" t="s">
        <v>10</v>
      </c>
      <c r="AC2" s="4">
        <v>5</v>
      </c>
      <c r="AD2" s="4">
        <v>-5.2999999999999999E-2</v>
      </c>
      <c r="AE2" s="10">
        <f t="shared" ref="AE2:AE65" si="0">Z2/(Z2+AA2)*100</f>
        <v>18.423746161719549</v>
      </c>
    </row>
    <row r="3" spans="1:31" ht="15.75">
      <c r="A3" s="3" t="s">
        <v>26</v>
      </c>
      <c r="B3" s="3" t="s">
        <v>42</v>
      </c>
      <c r="C3" s="3">
        <v>350</v>
      </c>
      <c r="D3" s="3">
        <v>5878</v>
      </c>
      <c r="E3" s="4">
        <v>56.28</v>
      </c>
      <c r="F3" s="4">
        <v>26.27</v>
      </c>
      <c r="G3" s="4" t="s">
        <v>10</v>
      </c>
      <c r="H3" s="4" t="s">
        <v>10</v>
      </c>
      <c r="I3" s="4">
        <v>8.7200000000000006</v>
      </c>
      <c r="J3" s="4">
        <v>6.13</v>
      </c>
      <c r="K3" s="10" t="s">
        <v>10</v>
      </c>
      <c r="L3" s="4">
        <v>97.4</v>
      </c>
      <c r="M3" s="4">
        <v>2.5830000000000002</v>
      </c>
      <c r="N3" s="4">
        <v>1.421</v>
      </c>
      <c r="O3" s="4" t="s">
        <v>10</v>
      </c>
      <c r="P3" s="4" t="s">
        <v>10</v>
      </c>
      <c r="Q3" s="4">
        <v>0.42899999999999999</v>
      </c>
      <c r="R3" s="4">
        <v>0.54600000000000004</v>
      </c>
      <c r="S3" s="10" t="s">
        <v>10</v>
      </c>
      <c r="T3" s="4">
        <v>4.9790000000000001</v>
      </c>
      <c r="U3" s="4">
        <v>2.5939999999999999</v>
      </c>
      <c r="V3" s="4">
        <v>1.427</v>
      </c>
      <c r="W3" s="4" t="s">
        <v>10</v>
      </c>
      <c r="X3" s="10" t="s">
        <v>10</v>
      </c>
      <c r="Y3" s="4" t="s">
        <v>10</v>
      </c>
      <c r="Z3" s="4">
        <v>0.43099999999999999</v>
      </c>
      <c r="AA3" s="4">
        <v>0.54800000000000004</v>
      </c>
      <c r="AB3" s="10" t="s">
        <v>10</v>
      </c>
      <c r="AC3" s="4">
        <v>5</v>
      </c>
      <c r="AD3" s="4">
        <v>-6.8000000000000005E-2</v>
      </c>
      <c r="AE3" s="10">
        <f t="shared" si="0"/>
        <v>44.024514811031665</v>
      </c>
    </row>
    <row r="4" spans="1:31" ht="15.75">
      <c r="A4" s="3" t="s">
        <v>26</v>
      </c>
      <c r="B4" s="3" t="s">
        <v>42</v>
      </c>
      <c r="C4" s="3">
        <v>350</v>
      </c>
      <c r="D4" s="3">
        <v>5879</v>
      </c>
      <c r="E4" s="4">
        <v>53.74</v>
      </c>
      <c r="F4" s="4">
        <v>24.98</v>
      </c>
      <c r="G4" s="4" t="s">
        <v>10</v>
      </c>
      <c r="H4" s="4" t="s">
        <v>10</v>
      </c>
      <c r="I4" s="4">
        <v>8.1999999999999993</v>
      </c>
      <c r="J4" s="4">
        <v>5.84</v>
      </c>
      <c r="K4" s="10" t="s">
        <v>10</v>
      </c>
      <c r="L4" s="4">
        <v>92.76</v>
      </c>
      <c r="M4" s="4">
        <v>2.589</v>
      </c>
      <c r="N4" s="4">
        <v>1.4179999999999999</v>
      </c>
      <c r="O4" s="4" t="s">
        <v>10</v>
      </c>
      <c r="P4" s="4" t="s">
        <v>10</v>
      </c>
      <c r="Q4" s="4">
        <v>0.42299999999999999</v>
      </c>
      <c r="R4" s="4">
        <v>0.54500000000000004</v>
      </c>
      <c r="S4" s="10" t="s">
        <v>10</v>
      </c>
      <c r="T4" s="4">
        <v>4.9749999999999996</v>
      </c>
      <c r="U4" s="4">
        <v>2.601</v>
      </c>
      <c r="V4" s="4">
        <v>1.425</v>
      </c>
      <c r="W4" s="4" t="s">
        <v>10</v>
      </c>
      <c r="X4" s="10" t="s">
        <v>10</v>
      </c>
      <c r="Y4" s="4" t="s">
        <v>10</v>
      </c>
      <c r="Z4" s="4">
        <v>0.42499999999999999</v>
      </c>
      <c r="AA4" s="4">
        <v>0.54800000000000004</v>
      </c>
      <c r="AB4" s="10" t="s">
        <v>10</v>
      </c>
      <c r="AC4" s="4">
        <v>5</v>
      </c>
      <c r="AD4" s="4">
        <v>-0.08</v>
      </c>
      <c r="AE4" s="10">
        <f t="shared" si="0"/>
        <v>43.679342240493312</v>
      </c>
    </row>
    <row r="5" spans="1:31" ht="15.75">
      <c r="A5" s="3" t="s">
        <v>26</v>
      </c>
      <c r="B5" s="3" t="s">
        <v>42</v>
      </c>
      <c r="C5" s="3">
        <v>351</v>
      </c>
      <c r="D5" s="3">
        <v>5884</v>
      </c>
      <c r="E5" s="4">
        <v>53.8</v>
      </c>
      <c r="F5" s="4">
        <v>25.11</v>
      </c>
      <c r="G5" s="4" t="s">
        <v>10</v>
      </c>
      <c r="H5" s="4" t="s">
        <v>10</v>
      </c>
      <c r="I5" s="4">
        <v>8.16</v>
      </c>
      <c r="J5" s="4">
        <v>6.07</v>
      </c>
      <c r="K5" s="10" t="s">
        <v>10</v>
      </c>
      <c r="L5" s="4">
        <v>93.14</v>
      </c>
      <c r="M5" s="4">
        <v>2.5830000000000002</v>
      </c>
      <c r="N5" s="4">
        <v>1.421</v>
      </c>
      <c r="O5" s="4" t="s">
        <v>10</v>
      </c>
      <c r="P5" s="4" t="s">
        <v>10</v>
      </c>
      <c r="Q5" s="4">
        <v>0.42</v>
      </c>
      <c r="R5" s="4">
        <v>0.56499999999999995</v>
      </c>
      <c r="S5" s="10" t="s">
        <v>10</v>
      </c>
      <c r="T5" s="4">
        <v>4.9889999999999999</v>
      </c>
      <c r="U5" s="4">
        <v>2.589</v>
      </c>
      <c r="V5" s="4">
        <v>1.4239999999999999</v>
      </c>
      <c r="W5" s="4" t="s">
        <v>10</v>
      </c>
      <c r="X5" s="10" t="s">
        <v>10</v>
      </c>
      <c r="Y5" s="4" t="s">
        <v>10</v>
      </c>
      <c r="Z5" s="4">
        <v>0.42099999999999999</v>
      </c>
      <c r="AA5" s="4">
        <v>0.56599999999999995</v>
      </c>
      <c r="AB5" s="10" t="s">
        <v>10</v>
      </c>
      <c r="AC5" s="4">
        <v>5</v>
      </c>
      <c r="AD5" s="4">
        <v>-3.5999999999999997E-2</v>
      </c>
      <c r="AE5" s="10">
        <f t="shared" si="0"/>
        <v>42.654508611955421</v>
      </c>
    </row>
    <row r="6" spans="1:31" ht="15.75">
      <c r="A6" s="3" t="s">
        <v>26</v>
      </c>
      <c r="B6" s="3" t="s">
        <v>42</v>
      </c>
      <c r="C6" s="3">
        <v>351</v>
      </c>
      <c r="D6" s="3">
        <v>5886</v>
      </c>
      <c r="E6" s="4">
        <v>54.23</v>
      </c>
      <c r="F6" s="4">
        <v>25.97</v>
      </c>
      <c r="G6" s="4" t="s">
        <v>10</v>
      </c>
      <c r="H6" s="4" t="s">
        <v>10</v>
      </c>
      <c r="I6" s="4">
        <v>8.6</v>
      </c>
      <c r="J6" s="4">
        <v>5.88</v>
      </c>
      <c r="K6" s="10" t="s">
        <v>10</v>
      </c>
      <c r="L6" s="4">
        <v>94.68</v>
      </c>
      <c r="M6" s="4">
        <v>2.5630000000000002</v>
      </c>
      <c r="N6" s="4">
        <v>1.446</v>
      </c>
      <c r="O6" s="4" t="s">
        <v>10</v>
      </c>
      <c r="P6" s="4" t="s">
        <v>10</v>
      </c>
      <c r="Q6" s="4">
        <v>0.435</v>
      </c>
      <c r="R6" s="4">
        <v>0.53900000000000003</v>
      </c>
      <c r="S6" s="10" t="s">
        <v>10</v>
      </c>
      <c r="T6" s="4">
        <v>4.9829999999999997</v>
      </c>
      <c r="U6" s="4">
        <v>2.5710000000000002</v>
      </c>
      <c r="V6" s="4">
        <v>1.4510000000000001</v>
      </c>
      <c r="W6" s="4" t="s">
        <v>10</v>
      </c>
      <c r="X6" s="10" t="s">
        <v>10</v>
      </c>
      <c r="Y6" s="4" t="s">
        <v>10</v>
      </c>
      <c r="Z6" s="4">
        <v>0.437</v>
      </c>
      <c r="AA6" s="4">
        <v>0.54100000000000004</v>
      </c>
      <c r="AB6" s="10" t="s">
        <v>10</v>
      </c>
      <c r="AC6" s="4">
        <v>5</v>
      </c>
      <c r="AD6" s="4">
        <v>-5.2999999999999999E-2</v>
      </c>
      <c r="AE6" s="10">
        <f t="shared" si="0"/>
        <v>44.683026584867072</v>
      </c>
    </row>
    <row r="7" spans="1:31" ht="15.75">
      <c r="A7" s="3" t="s">
        <v>26</v>
      </c>
      <c r="B7" s="3" t="s">
        <v>42</v>
      </c>
      <c r="C7" s="3">
        <v>351</v>
      </c>
      <c r="D7" s="3">
        <v>5889</v>
      </c>
      <c r="E7" s="4">
        <v>55.49</v>
      </c>
      <c r="F7" s="4">
        <v>26.31</v>
      </c>
      <c r="G7" s="4" t="s">
        <v>10</v>
      </c>
      <c r="H7" s="4" t="s">
        <v>10</v>
      </c>
      <c r="I7" s="4">
        <v>8.7100000000000009</v>
      </c>
      <c r="J7" s="4">
        <v>6</v>
      </c>
      <c r="K7" s="10" t="s">
        <v>10</v>
      </c>
      <c r="L7" s="4">
        <v>96.51</v>
      </c>
      <c r="M7" s="4">
        <v>2.5710000000000002</v>
      </c>
      <c r="N7" s="4">
        <v>1.4370000000000001</v>
      </c>
      <c r="O7" s="4" t="s">
        <v>10</v>
      </c>
      <c r="P7" s="4" t="s">
        <v>10</v>
      </c>
      <c r="Q7" s="4">
        <v>0.432</v>
      </c>
      <c r="R7" s="4">
        <v>0.53900000000000003</v>
      </c>
      <c r="S7" s="10" t="s">
        <v>10</v>
      </c>
      <c r="T7" s="4">
        <v>4.9800000000000004</v>
      </c>
      <c r="U7" s="4">
        <v>2.5819999999999999</v>
      </c>
      <c r="V7" s="4">
        <v>1.4430000000000001</v>
      </c>
      <c r="W7" s="4" t="s">
        <v>10</v>
      </c>
      <c r="X7" s="10" t="s">
        <v>10</v>
      </c>
      <c r="Y7" s="4" t="s">
        <v>10</v>
      </c>
      <c r="Z7" s="4">
        <v>0.434</v>
      </c>
      <c r="AA7" s="4">
        <v>0.54100000000000004</v>
      </c>
      <c r="AB7" s="10" t="s">
        <v>10</v>
      </c>
      <c r="AC7" s="4">
        <v>5</v>
      </c>
      <c r="AD7" s="4">
        <v>-6.5000000000000002E-2</v>
      </c>
      <c r="AE7" s="10">
        <f t="shared" si="0"/>
        <v>44.512820512820511</v>
      </c>
    </row>
    <row r="8" spans="1:31" ht="15.75">
      <c r="A8" s="3" t="s">
        <v>26</v>
      </c>
      <c r="B8" s="3" t="s">
        <v>42</v>
      </c>
      <c r="C8" s="3">
        <v>351</v>
      </c>
      <c r="D8" s="3">
        <v>5902</v>
      </c>
      <c r="E8" s="4">
        <v>55.01</v>
      </c>
      <c r="F8" s="4">
        <v>27.14</v>
      </c>
      <c r="G8" s="4" t="s">
        <v>10</v>
      </c>
      <c r="H8" s="4" t="s">
        <v>10</v>
      </c>
      <c r="I8" s="4">
        <v>9.52</v>
      </c>
      <c r="J8" s="4">
        <v>5.52</v>
      </c>
      <c r="K8" s="10" t="s">
        <v>10</v>
      </c>
      <c r="L8" s="4">
        <v>97.19</v>
      </c>
      <c r="M8" s="4">
        <v>2.536</v>
      </c>
      <c r="N8" s="4">
        <v>1.474</v>
      </c>
      <c r="O8" s="4" t="s">
        <v>10</v>
      </c>
      <c r="P8" s="4" t="s">
        <v>10</v>
      </c>
      <c r="Q8" s="4">
        <v>0.47</v>
      </c>
      <c r="R8" s="4">
        <v>0.49299999999999999</v>
      </c>
      <c r="S8" s="10" t="s">
        <v>10</v>
      </c>
      <c r="T8" s="4">
        <v>4.9740000000000002</v>
      </c>
      <c r="U8" s="4">
        <v>2.5489999999999999</v>
      </c>
      <c r="V8" s="4">
        <v>1.482</v>
      </c>
      <c r="W8" s="4" t="s">
        <v>10</v>
      </c>
      <c r="X8" s="10" t="s">
        <v>10</v>
      </c>
      <c r="Y8" s="4" t="s">
        <v>10</v>
      </c>
      <c r="Z8" s="4">
        <v>0.47299999999999998</v>
      </c>
      <c r="AA8" s="4">
        <v>0.496</v>
      </c>
      <c r="AB8" s="10" t="s">
        <v>10</v>
      </c>
      <c r="AC8" s="4">
        <v>5</v>
      </c>
      <c r="AD8" s="4">
        <v>-8.5000000000000006E-2</v>
      </c>
      <c r="AE8" s="10">
        <f t="shared" si="0"/>
        <v>48.813209494324042</v>
      </c>
    </row>
    <row r="9" spans="1:31" ht="15.75">
      <c r="A9" s="3" t="s">
        <v>26</v>
      </c>
      <c r="B9" s="3" t="s">
        <v>42</v>
      </c>
      <c r="C9" s="3">
        <v>352</v>
      </c>
      <c r="D9" s="3">
        <v>5919</v>
      </c>
      <c r="E9" s="4">
        <v>56.15</v>
      </c>
      <c r="F9" s="4">
        <v>26.3</v>
      </c>
      <c r="G9" s="4" t="s">
        <v>10</v>
      </c>
      <c r="H9" s="4">
        <v>0.01</v>
      </c>
      <c r="I9" s="4">
        <v>8.4700000000000006</v>
      </c>
      <c r="J9" s="4">
        <v>6.28</v>
      </c>
      <c r="K9" s="10" t="s">
        <v>10</v>
      </c>
      <c r="L9" s="4">
        <v>97.21</v>
      </c>
      <c r="M9" s="4">
        <v>2.5819999999999999</v>
      </c>
      <c r="N9" s="4">
        <v>1.425</v>
      </c>
      <c r="O9" s="4" t="s">
        <v>10</v>
      </c>
      <c r="P9" s="4">
        <v>1E-3</v>
      </c>
      <c r="Q9" s="4">
        <v>0.41699999999999998</v>
      </c>
      <c r="R9" s="4">
        <v>0.56000000000000005</v>
      </c>
      <c r="S9" s="10" t="s">
        <v>10</v>
      </c>
      <c r="T9" s="4">
        <v>4.9850000000000003</v>
      </c>
      <c r="U9" s="4">
        <v>2.59</v>
      </c>
      <c r="V9" s="4">
        <v>1.43</v>
      </c>
      <c r="W9" s="4" t="s">
        <v>10</v>
      </c>
      <c r="X9" s="10" t="s">
        <v>10</v>
      </c>
      <c r="Y9" s="4">
        <v>1E-3</v>
      </c>
      <c r="Z9" s="4">
        <v>0.41899999999999998</v>
      </c>
      <c r="AA9" s="4">
        <v>0.56200000000000006</v>
      </c>
      <c r="AB9" s="10" t="s">
        <v>10</v>
      </c>
      <c r="AC9" s="4">
        <v>5</v>
      </c>
      <c r="AD9" s="4">
        <v>-4.7E-2</v>
      </c>
      <c r="AE9" s="10">
        <f t="shared" si="0"/>
        <v>42.711518858307848</v>
      </c>
    </row>
    <row r="10" spans="1:31" ht="15.75">
      <c r="A10" s="3" t="s">
        <v>26</v>
      </c>
      <c r="B10" s="3" t="s">
        <v>42</v>
      </c>
      <c r="C10" s="3">
        <v>352</v>
      </c>
      <c r="D10" s="3">
        <v>5920</v>
      </c>
      <c r="E10" s="4">
        <v>56</v>
      </c>
      <c r="F10" s="4">
        <v>26.35</v>
      </c>
      <c r="G10" s="4" t="s">
        <v>10</v>
      </c>
      <c r="H10" s="4">
        <v>0.03</v>
      </c>
      <c r="I10" s="4">
        <v>8.59</v>
      </c>
      <c r="J10" s="4">
        <v>6.22</v>
      </c>
      <c r="K10" s="10" t="s">
        <v>10</v>
      </c>
      <c r="L10" s="4">
        <v>97.19</v>
      </c>
      <c r="M10" s="4">
        <v>2.577</v>
      </c>
      <c r="N10" s="4">
        <v>1.429</v>
      </c>
      <c r="O10" s="4" t="s">
        <v>10</v>
      </c>
      <c r="P10" s="4">
        <v>2E-3</v>
      </c>
      <c r="Q10" s="4">
        <v>0.42299999999999999</v>
      </c>
      <c r="R10" s="4">
        <v>0.55500000000000005</v>
      </c>
      <c r="S10" s="10" t="s">
        <v>10</v>
      </c>
      <c r="T10" s="4">
        <v>4.9859999999999998</v>
      </c>
      <c r="U10" s="4">
        <v>2.5840000000000001</v>
      </c>
      <c r="V10" s="4">
        <v>1.4330000000000001</v>
      </c>
      <c r="W10" s="4" t="s">
        <v>10</v>
      </c>
      <c r="X10" s="10" t="s">
        <v>10</v>
      </c>
      <c r="Y10" s="4">
        <v>2E-3</v>
      </c>
      <c r="Z10" s="4">
        <v>0.42499999999999999</v>
      </c>
      <c r="AA10" s="4">
        <v>0.55600000000000005</v>
      </c>
      <c r="AB10" s="10" t="s">
        <v>10</v>
      </c>
      <c r="AC10" s="4">
        <v>5</v>
      </c>
      <c r="AD10" s="4">
        <v>-4.3999999999999997E-2</v>
      </c>
      <c r="AE10" s="10">
        <f t="shared" si="0"/>
        <v>43.323139653414877</v>
      </c>
    </row>
    <row r="11" spans="1:31" ht="15.75">
      <c r="A11" s="3" t="s">
        <v>26</v>
      </c>
      <c r="B11" s="3" t="s">
        <v>42</v>
      </c>
      <c r="C11" s="3">
        <v>353</v>
      </c>
      <c r="D11" s="3">
        <v>5935</v>
      </c>
      <c r="E11" s="4">
        <v>53.35</v>
      </c>
      <c r="F11" s="4">
        <v>26.58</v>
      </c>
      <c r="G11" s="4" t="s">
        <v>10</v>
      </c>
      <c r="H11" s="4">
        <v>0.08</v>
      </c>
      <c r="I11" s="4">
        <v>9.5500000000000007</v>
      </c>
      <c r="J11" s="4">
        <v>5.37</v>
      </c>
      <c r="K11" s="10" t="s">
        <v>10</v>
      </c>
      <c r="L11" s="4">
        <v>94.93</v>
      </c>
      <c r="M11" s="4">
        <v>2.5219999999999998</v>
      </c>
      <c r="N11" s="4">
        <v>1.4810000000000001</v>
      </c>
      <c r="O11" s="4" t="s">
        <v>10</v>
      </c>
      <c r="P11" s="4">
        <v>6.0000000000000001E-3</v>
      </c>
      <c r="Q11" s="4">
        <v>0.48399999999999999</v>
      </c>
      <c r="R11" s="4">
        <v>0.49199999999999999</v>
      </c>
      <c r="S11" s="10" t="s">
        <v>10</v>
      </c>
      <c r="T11" s="4">
        <v>4.984</v>
      </c>
      <c r="U11" s="4">
        <v>2.5299999999999998</v>
      </c>
      <c r="V11" s="4">
        <v>1.486</v>
      </c>
      <c r="W11" s="4" t="s">
        <v>10</v>
      </c>
      <c r="X11" s="10" t="s">
        <v>10</v>
      </c>
      <c r="Y11" s="4">
        <v>6.0000000000000001E-3</v>
      </c>
      <c r="Z11" s="4">
        <v>0.48499999999999999</v>
      </c>
      <c r="AA11" s="4">
        <v>0.49399999999999999</v>
      </c>
      <c r="AB11" s="10" t="s">
        <v>10</v>
      </c>
      <c r="AC11" s="4">
        <v>5</v>
      </c>
      <c r="AD11" s="4">
        <v>-5.1999999999999998E-2</v>
      </c>
      <c r="AE11" s="10">
        <f t="shared" si="0"/>
        <v>49.540347293156287</v>
      </c>
    </row>
    <row r="12" spans="1:31" ht="15.75">
      <c r="A12" s="3" t="s">
        <v>26</v>
      </c>
      <c r="B12" s="3" t="s">
        <v>42</v>
      </c>
      <c r="C12" s="3">
        <v>353</v>
      </c>
      <c r="D12" s="3">
        <v>5950</v>
      </c>
      <c r="E12" s="4">
        <v>54.93</v>
      </c>
      <c r="F12" s="4">
        <v>25.53</v>
      </c>
      <c r="G12" s="4" t="s">
        <v>10</v>
      </c>
      <c r="H12" s="4" t="s">
        <v>10</v>
      </c>
      <c r="I12" s="4">
        <v>8.43</v>
      </c>
      <c r="J12" s="4">
        <v>6.07</v>
      </c>
      <c r="K12" s="10" t="s">
        <v>10</v>
      </c>
      <c r="L12" s="4">
        <v>94.96</v>
      </c>
      <c r="M12" s="4">
        <v>2.5859999999999999</v>
      </c>
      <c r="N12" s="4">
        <v>1.417</v>
      </c>
      <c r="O12" s="4" t="s">
        <v>10</v>
      </c>
      <c r="P12" s="4" t="s">
        <v>10</v>
      </c>
      <c r="Q12" s="4">
        <v>0.42499999999999999</v>
      </c>
      <c r="R12" s="4">
        <v>0.55400000000000005</v>
      </c>
      <c r="S12" s="10" t="s">
        <v>10</v>
      </c>
      <c r="T12" s="4">
        <v>4.9820000000000002</v>
      </c>
      <c r="U12" s="4">
        <v>2.5950000000000002</v>
      </c>
      <c r="V12" s="4">
        <v>1.4219999999999999</v>
      </c>
      <c r="W12" s="4" t="s">
        <v>10</v>
      </c>
      <c r="X12" s="10" t="s">
        <v>10</v>
      </c>
      <c r="Y12" s="4" t="s">
        <v>10</v>
      </c>
      <c r="Z12" s="4">
        <v>0.42699999999999999</v>
      </c>
      <c r="AA12" s="4">
        <v>0.55600000000000005</v>
      </c>
      <c r="AB12" s="10" t="s">
        <v>10</v>
      </c>
      <c r="AC12" s="4">
        <v>5</v>
      </c>
      <c r="AD12" s="4">
        <v>-5.7000000000000002E-2</v>
      </c>
      <c r="AE12" s="10">
        <f t="shared" si="0"/>
        <v>43.438453713123089</v>
      </c>
    </row>
    <row r="13" spans="1:31" ht="15.75">
      <c r="A13" s="3" t="s">
        <v>26</v>
      </c>
      <c r="B13" s="3" t="s">
        <v>42</v>
      </c>
      <c r="C13" s="3">
        <v>353</v>
      </c>
      <c r="D13" s="3">
        <v>5951</v>
      </c>
      <c r="E13" s="4">
        <v>54.6</v>
      </c>
      <c r="F13" s="4">
        <v>25.68</v>
      </c>
      <c r="G13" s="4" t="s">
        <v>10</v>
      </c>
      <c r="H13" s="4" t="s">
        <v>10</v>
      </c>
      <c r="I13" s="4">
        <v>8.49</v>
      </c>
      <c r="J13" s="4">
        <v>6.11</v>
      </c>
      <c r="K13" s="10" t="s">
        <v>10</v>
      </c>
      <c r="L13" s="4">
        <v>94.88</v>
      </c>
      <c r="M13" s="4">
        <v>2.5750000000000002</v>
      </c>
      <c r="N13" s="4">
        <v>1.427</v>
      </c>
      <c r="O13" s="4" t="s">
        <v>10</v>
      </c>
      <c r="P13" s="4" t="s">
        <v>10</v>
      </c>
      <c r="Q13" s="4">
        <v>0.42899999999999999</v>
      </c>
      <c r="R13" s="4">
        <v>0.55900000000000005</v>
      </c>
      <c r="S13" s="10" t="s">
        <v>10</v>
      </c>
      <c r="T13" s="4">
        <v>4.99</v>
      </c>
      <c r="U13" s="4">
        <v>2.58</v>
      </c>
      <c r="V13" s="4">
        <v>1.43</v>
      </c>
      <c r="W13" s="4" t="s">
        <v>10</v>
      </c>
      <c r="X13" s="10" t="s">
        <v>10</v>
      </c>
      <c r="Y13" s="4" t="s">
        <v>10</v>
      </c>
      <c r="Z13" s="4">
        <v>0.43</v>
      </c>
      <c r="AA13" s="4">
        <v>0.56000000000000005</v>
      </c>
      <c r="AB13" s="10" t="s">
        <v>10</v>
      </c>
      <c r="AC13" s="4">
        <v>5</v>
      </c>
      <c r="AD13" s="4">
        <v>-3.1E-2</v>
      </c>
      <c r="AE13" s="10">
        <f t="shared" si="0"/>
        <v>43.43434343434344</v>
      </c>
    </row>
    <row r="14" spans="1:31" ht="15.75">
      <c r="A14" s="3" t="s">
        <v>26</v>
      </c>
      <c r="B14" s="3" t="s">
        <v>42</v>
      </c>
      <c r="C14" s="3">
        <v>354</v>
      </c>
      <c r="D14" s="3">
        <v>5973</v>
      </c>
      <c r="E14" s="4">
        <v>55.36</v>
      </c>
      <c r="F14" s="4">
        <v>25.86</v>
      </c>
      <c r="G14" s="4" t="s">
        <v>10</v>
      </c>
      <c r="H14" s="4">
        <v>0.03</v>
      </c>
      <c r="I14" s="4">
        <v>8.2799999999999994</v>
      </c>
      <c r="J14" s="4">
        <v>6.26</v>
      </c>
      <c r="K14" s="10" t="s">
        <v>10</v>
      </c>
      <c r="L14" s="4">
        <v>95.79</v>
      </c>
      <c r="M14" s="4">
        <v>2.5840000000000001</v>
      </c>
      <c r="N14" s="4">
        <v>1.4219999999999999</v>
      </c>
      <c r="O14" s="4" t="s">
        <v>10</v>
      </c>
      <c r="P14" s="4">
        <v>2E-3</v>
      </c>
      <c r="Q14" s="4">
        <v>0.41399999999999998</v>
      </c>
      <c r="R14" s="4">
        <v>0.56599999999999995</v>
      </c>
      <c r="S14" s="10" t="s">
        <v>10</v>
      </c>
      <c r="T14" s="4">
        <v>4.9880000000000004</v>
      </c>
      <c r="U14" s="4">
        <v>2.59</v>
      </c>
      <c r="V14" s="4">
        <v>1.4259999999999999</v>
      </c>
      <c r="W14" s="4" t="s">
        <v>10</v>
      </c>
      <c r="X14" s="10" t="s">
        <v>10</v>
      </c>
      <c r="Y14" s="4">
        <v>2E-3</v>
      </c>
      <c r="Z14" s="4">
        <v>0.41499999999999998</v>
      </c>
      <c r="AA14" s="4">
        <v>0.56799999999999995</v>
      </c>
      <c r="AB14" s="10" t="s">
        <v>10</v>
      </c>
      <c r="AC14" s="4">
        <v>5</v>
      </c>
      <c r="AD14" s="4">
        <v>-3.6999999999999998E-2</v>
      </c>
      <c r="AE14" s="10">
        <f t="shared" si="0"/>
        <v>42.217700915564599</v>
      </c>
    </row>
    <row r="15" spans="1:31" ht="15.75">
      <c r="A15" s="3" t="s">
        <v>25</v>
      </c>
      <c r="B15" s="3" t="s">
        <v>39</v>
      </c>
      <c r="C15" s="3">
        <v>345</v>
      </c>
      <c r="D15" s="3">
        <v>5799</v>
      </c>
      <c r="E15" s="4">
        <v>55.27</v>
      </c>
      <c r="F15" s="4">
        <v>23.51</v>
      </c>
      <c r="G15" s="4" t="s">
        <v>10</v>
      </c>
      <c r="H15" s="4">
        <v>0.01</v>
      </c>
      <c r="I15" s="4">
        <v>6.63</v>
      </c>
      <c r="J15" s="4">
        <v>6.92</v>
      </c>
      <c r="K15" s="10" t="s">
        <v>10</v>
      </c>
      <c r="L15" s="4">
        <v>92.34</v>
      </c>
      <c r="M15" s="4">
        <v>2.665</v>
      </c>
      <c r="N15" s="4">
        <v>1.3360000000000001</v>
      </c>
      <c r="O15" s="4" t="s">
        <v>10</v>
      </c>
      <c r="P15" s="4">
        <v>1E-3</v>
      </c>
      <c r="Q15" s="4">
        <v>0.34200000000000003</v>
      </c>
      <c r="R15" s="4">
        <v>0.64700000000000002</v>
      </c>
      <c r="S15" s="10" t="s">
        <v>10</v>
      </c>
      <c r="T15" s="4">
        <v>4.9909999999999997</v>
      </c>
      <c r="U15" s="4">
        <v>2.67</v>
      </c>
      <c r="V15" s="4">
        <v>1.3380000000000001</v>
      </c>
      <c r="W15" s="4" t="s">
        <v>10</v>
      </c>
      <c r="X15" s="10" t="s">
        <v>10</v>
      </c>
      <c r="Y15" s="4">
        <v>1E-3</v>
      </c>
      <c r="Z15" s="4">
        <v>0.34300000000000003</v>
      </c>
      <c r="AA15" s="4">
        <v>0.64800000000000002</v>
      </c>
      <c r="AB15" s="10" t="s">
        <v>10</v>
      </c>
      <c r="AC15" s="4">
        <v>5</v>
      </c>
      <c r="AD15" s="4">
        <v>-0.03</v>
      </c>
      <c r="AE15" s="10">
        <f t="shared" si="0"/>
        <v>34.611503531786077</v>
      </c>
    </row>
    <row r="16" spans="1:31" ht="15.75">
      <c r="A16" s="3" t="s">
        <v>25</v>
      </c>
      <c r="B16" s="3" t="s">
        <v>39</v>
      </c>
      <c r="C16" s="3">
        <v>345</v>
      </c>
      <c r="D16" s="3">
        <v>5800</v>
      </c>
      <c r="E16" s="4">
        <v>56.21</v>
      </c>
      <c r="F16" s="4">
        <v>23.61</v>
      </c>
      <c r="G16" s="4" t="s">
        <v>10</v>
      </c>
      <c r="H16" s="4" t="s">
        <v>10</v>
      </c>
      <c r="I16" s="4">
        <v>6.1</v>
      </c>
      <c r="J16" s="4">
        <v>6.99</v>
      </c>
      <c r="K16" s="10" t="s">
        <v>10</v>
      </c>
      <c r="L16" s="4">
        <v>92.91</v>
      </c>
      <c r="M16" s="4">
        <v>2.6850000000000001</v>
      </c>
      <c r="N16" s="4">
        <v>1.329</v>
      </c>
      <c r="O16" s="4" t="s">
        <v>10</v>
      </c>
      <c r="P16" s="4" t="s">
        <v>10</v>
      </c>
      <c r="Q16" s="4">
        <v>0.312</v>
      </c>
      <c r="R16" s="4">
        <v>0.64700000000000002</v>
      </c>
      <c r="S16" s="10" t="s">
        <v>10</v>
      </c>
      <c r="T16" s="4">
        <v>4.9740000000000002</v>
      </c>
      <c r="U16" s="4">
        <v>2.6989999999999998</v>
      </c>
      <c r="V16" s="4">
        <v>1.3360000000000001</v>
      </c>
      <c r="W16" s="4" t="s">
        <v>10</v>
      </c>
      <c r="X16" s="10" t="s">
        <v>10</v>
      </c>
      <c r="Y16" s="4" t="s">
        <v>10</v>
      </c>
      <c r="Z16" s="4">
        <v>0.314</v>
      </c>
      <c r="AA16" s="4">
        <v>0.65100000000000002</v>
      </c>
      <c r="AB16" s="10" t="s">
        <v>10</v>
      </c>
      <c r="AC16" s="4">
        <v>5</v>
      </c>
      <c r="AD16" s="4">
        <v>-8.4000000000000005E-2</v>
      </c>
      <c r="AE16" s="10">
        <f t="shared" si="0"/>
        <v>32.538860103626945</v>
      </c>
    </row>
    <row r="17" spans="1:31" ht="15.75">
      <c r="A17" s="3" t="s">
        <v>25</v>
      </c>
      <c r="B17" s="3" t="s">
        <v>39</v>
      </c>
      <c r="C17" s="3">
        <v>345</v>
      </c>
      <c r="D17" s="3">
        <v>5807</v>
      </c>
      <c r="E17" s="4">
        <v>56.99</v>
      </c>
      <c r="F17" s="4">
        <v>23.81</v>
      </c>
      <c r="G17" s="4" t="s">
        <v>10</v>
      </c>
      <c r="H17" s="4" t="s">
        <v>10</v>
      </c>
      <c r="I17" s="4">
        <v>6.37</v>
      </c>
      <c r="J17" s="4">
        <v>7.09</v>
      </c>
      <c r="K17" s="10" t="s">
        <v>10</v>
      </c>
      <c r="L17" s="4">
        <v>94.26</v>
      </c>
      <c r="M17" s="4">
        <v>2.6859999999999999</v>
      </c>
      <c r="N17" s="4">
        <v>1.3220000000000001</v>
      </c>
      <c r="O17" s="4" t="s">
        <v>10</v>
      </c>
      <c r="P17" s="4" t="s">
        <v>10</v>
      </c>
      <c r="Q17" s="4">
        <v>0.32200000000000001</v>
      </c>
      <c r="R17" s="4">
        <v>0.64800000000000002</v>
      </c>
      <c r="S17" s="10" t="s">
        <v>10</v>
      </c>
      <c r="T17" s="4">
        <v>4.9770000000000003</v>
      </c>
      <c r="U17" s="4">
        <v>2.698</v>
      </c>
      <c r="V17" s="4">
        <v>1.3280000000000001</v>
      </c>
      <c r="W17" s="4" t="s">
        <v>10</v>
      </c>
      <c r="X17" s="10" t="s">
        <v>10</v>
      </c>
      <c r="Y17" s="4" t="s">
        <v>10</v>
      </c>
      <c r="Z17" s="4">
        <v>0.32300000000000001</v>
      </c>
      <c r="AA17" s="4">
        <v>0.65100000000000002</v>
      </c>
      <c r="AB17" s="10" t="s">
        <v>10</v>
      </c>
      <c r="AC17" s="4">
        <v>5</v>
      </c>
      <c r="AD17" s="4">
        <v>-7.2999999999999995E-2</v>
      </c>
      <c r="AE17" s="10">
        <f t="shared" si="0"/>
        <v>33.162217659137575</v>
      </c>
    </row>
    <row r="18" spans="1:31" ht="15.75">
      <c r="A18" s="3" t="s">
        <v>25</v>
      </c>
      <c r="B18" s="3" t="s">
        <v>39</v>
      </c>
      <c r="C18" s="3">
        <v>347</v>
      </c>
      <c r="D18" s="3">
        <v>5825</v>
      </c>
      <c r="E18" s="4">
        <v>60.07</v>
      </c>
      <c r="F18" s="4">
        <v>25</v>
      </c>
      <c r="G18" s="4" t="s">
        <v>10</v>
      </c>
      <c r="H18" s="4">
        <v>0.06</v>
      </c>
      <c r="I18" s="4">
        <v>6.76</v>
      </c>
      <c r="J18" s="4">
        <v>7.5</v>
      </c>
      <c r="K18" s="10" t="s">
        <v>10</v>
      </c>
      <c r="L18" s="4">
        <v>99.39</v>
      </c>
      <c r="M18" s="4">
        <v>2.6859999999999999</v>
      </c>
      <c r="N18" s="4">
        <v>1.3169999999999999</v>
      </c>
      <c r="O18" s="4" t="s">
        <v>10</v>
      </c>
      <c r="P18" s="4">
        <v>4.0000000000000001E-3</v>
      </c>
      <c r="Q18" s="4">
        <v>0.32400000000000001</v>
      </c>
      <c r="R18" s="4">
        <v>0.65</v>
      </c>
      <c r="S18" s="10" t="s">
        <v>10</v>
      </c>
      <c r="T18" s="4">
        <v>4.9809999999999999</v>
      </c>
      <c r="U18" s="4">
        <v>2.6960000000000002</v>
      </c>
      <c r="V18" s="4">
        <v>1.3220000000000001</v>
      </c>
      <c r="W18" s="4" t="s">
        <v>10</v>
      </c>
      <c r="X18" s="10" t="s">
        <v>10</v>
      </c>
      <c r="Y18" s="4">
        <v>4.0000000000000001E-3</v>
      </c>
      <c r="Z18" s="4">
        <v>0.32500000000000001</v>
      </c>
      <c r="AA18" s="4">
        <v>0.65300000000000002</v>
      </c>
      <c r="AB18" s="10" t="s">
        <v>10</v>
      </c>
      <c r="AC18" s="4">
        <v>5</v>
      </c>
      <c r="AD18" s="4">
        <v>-6.2E-2</v>
      </c>
      <c r="AE18" s="10">
        <f t="shared" si="0"/>
        <v>33.23108384458078</v>
      </c>
    </row>
    <row r="19" spans="1:31" ht="15.75">
      <c r="A19" s="3" t="s">
        <v>25</v>
      </c>
      <c r="B19" s="3" t="s">
        <v>39</v>
      </c>
      <c r="C19" s="3">
        <v>348</v>
      </c>
      <c r="D19" s="3">
        <v>5839</v>
      </c>
      <c r="E19" s="4">
        <v>53.62</v>
      </c>
      <c r="F19" s="4">
        <v>25.2</v>
      </c>
      <c r="G19" s="4">
        <v>0.31</v>
      </c>
      <c r="H19" s="4" t="s">
        <v>10</v>
      </c>
      <c r="I19" s="4">
        <v>8.4</v>
      </c>
      <c r="J19" s="4">
        <v>5.77</v>
      </c>
      <c r="K19" s="10" t="s">
        <v>10</v>
      </c>
      <c r="L19" s="4">
        <v>93.3</v>
      </c>
      <c r="M19" s="4">
        <v>2.5739999999999998</v>
      </c>
      <c r="N19" s="4">
        <v>1.4259999999999999</v>
      </c>
      <c r="O19" s="4">
        <v>1.2E-2</v>
      </c>
      <c r="P19" s="4" t="s">
        <v>10</v>
      </c>
      <c r="Q19" s="4">
        <v>0.432</v>
      </c>
      <c r="R19" s="4">
        <v>0.53700000000000003</v>
      </c>
      <c r="S19" s="10" t="s">
        <v>10</v>
      </c>
      <c r="T19" s="4">
        <v>4.9820000000000002</v>
      </c>
      <c r="U19" s="4">
        <v>2.5840000000000001</v>
      </c>
      <c r="V19" s="4">
        <v>1.431</v>
      </c>
      <c r="W19" s="4">
        <v>1.2E-2</v>
      </c>
      <c r="X19" s="10" t="s">
        <v>10</v>
      </c>
      <c r="Y19" s="4" t="s">
        <v>10</v>
      </c>
      <c r="Z19" s="4">
        <v>0.434</v>
      </c>
      <c r="AA19" s="4">
        <v>0.53900000000000003</v>
      </c>
      <c r="AB19" s="10" t="s">
        <v>10</v>
      </c>
      <c r="AC19" s="4">
        <v>5</v>
      </c>
      <c r="AD19" s="4">
        <v>-5.8999999999999997E-2</v>
      </c>
      <c r="AE19" s="10">
        <f t="shared" si="0"/>
        <v>44.604316546762583</v>
      </c>
    </row>
    <row r="20" spans="1:31" ht="15.75">
      <c r="A20" s="3" t="s">
        <v>25</v>
      </c>
      <c r="B20" s="3" t="s">
        <v>39</v>
      </c>
      <c r="C20" s="3">
        <v>348</v>
      </c>
      <c r="D20" s="3">
        <v>5842</v>
      </c>
      <c r="E20" s="4">
        <v>55.44</v>
      </c>
      <c r="F20" s="4">
        <v>25.96</v>
      </c>
      <c r="G20" s="4" t="s">
        <v>10</v>
      </c>
      <c r="H20" s="4" t="s">
        <v>10</v>
      </c>
      <c r="I20" s="4">
        <v>8.4499999999999993</v>
      </c>
      <c r="J20" s="4">
        <v>6.23</v>
      </c>
      <c r="K20" s="10" t="s">
        <v>10</v>
      </c>
      <c r="L20" s="4">
        <v>96.08</v>
      </c>
      <c r="M20" s="4">
        <v>2.581</v>
      </c>
      <c r="N20" s="4">
        <v>1.4239999999999999</v>
      </c>
      <c r="O20" s="4" t="s">
        <v>10</v>
      </c>
      <c r="P20" s="4" t="s">
        <v>10</v>
      </c>
      <c r="Q20" s="4">
        <v>0.42099999999999999</v>
      </c>
      <c r="R20" s="4">
        <v>0.56200000000000006</v>
      </c>
      <c r="S20" s="10" t="s">
        <v>10</v>
      </c>
      <c r="T20" s="4">
        <v>4.9880000000000004</v>
      </c>
      <c r="U20" s="4">
        <v>2.5870000000000002</v>
      </c>
      <c r="V20" s="4">
        <v>1.427</v>
      </c>
      <c r="W20" s="4" t="s">
        <v>10</v>
      </c>
      <c r="X20" s="10" t="s">
        <v>10</v>
      </c>
      <c r="Y20" s="4" t="s">
        <v>10</v>
      </c>
      <c r="Z20" s="4">
        <v>0.42199999999999999</v>
      </c>
      <c r="AA20" s="4">
        <v>0.56399999999999995</v>
      </c>
      <c r="AB20" s="10" t="s">
        <v>10</v>
      </c>
      <c r="AC20" s="4">
        <v>5</v>
      </c>
      <c r="AD20" s="4">
        <v>-3.6999999999999998E-2</v>
      </c>
      <c r="AE20" s="10">
        <f t="shared" si="0"/>
        <v>42.799188640973625</v>
      </c>
    </row>
    <row r="21" spans="1:31" ht="15.75">
      <c r="A21" s="3" t="s">
        <v>25</v>
      </c>
      <c r="B21" s="3" t="s">
        <v>39</v>
      </c>
      <c r="C21" s="3">
        <v>348</v>
      </c>
      <c r="D21" s="3">
        <v>5843</v>
      </c>
      <c r="E21" s="4">
        <v>56.99</v>
      </c>
      <c r="F21" s="4">
        <v>25.43</v>
      </c>
      <c r="G21" s="4" t="s">
        <v>10</v>
      </c>
      <c r="H21" s="4">
        <v>0.01</v>
      </c>
      <c r="I21" s="4">
        <v>7.63</v>
      </c>
      <c r="J21" s="4">
        <v>6.94</v>
      </c>
      <c r="K21" s="10" t="s">
        <v>10</v>
      </c>
      <c r="L21" s="4">
        <v>97</v>
      </c>
      <c r="M21" s="4">
        <v>2.6219999999999999</v>
      </c>
      <c r="N21" s="4">
        <v>1.379</v>
      </c>
      <c r="O21" s="4" t="s">
        <v>10</v>
      </c>
      <c r="P21" s="4">
        <v>1E-3</v>
      </c>
      <c r="Q21" s="4">
        <v>0.376</v>
      </c>
      <c r="R21" s="4">
        <v>0.61899999999999999</v>
      </c>
      <c r="S21" s="10" t="s">
        <v>10</v>
      </c>
      <c r="T21" s="4">
        <v>4.9980000000000002</v>
      </c>
      <c r="U21" s="4">
        <v>2.6240000000000001</v>
      </c>
      <c r="V21" s="4">
        <v>1.38</v>
      </c>
      <c r="W21" s="4" t="s">
        <v>10</v>
      </c>
      <c r="X21" s="10" t="s">
        <v>10</v>
      </c>
      <c r="Y21" s="4">
        <v>1E-3</v>
      </c>
      <c r="Z21" s="4">
        <v>0.376</v>
      </c>
      <c r="AA21" s="4">
        <v>0.61899999999999999</v>
      </c>
      <c r="AB21" s="10" t="s">
        <v>10</v>
      </c>
      <c r="AC21" s="4">
        <v>5</v>
      </c>
      <c r="AD21" s="4">
        <v>-8.0000000000000002E-3</v>
      </c>
      <c r="AE21" s="10">
        <f t="shared" si="0"/>
        <v>37.788944723618087</v>
      </c>
    </row>
    <row r="22" spans="1:31" ht="15.75">
      <c r="A22" s="3" t="s">
        <v>25</v>
      </c>
      <c r="B22" s="3" t="s">
        <v>39</v>
      </c>
      <c r="C22" s="3">
        <v>348</v>
      </c>
      <c r="D22" s="3">
        <v>5846</v>
      </c>
      <c r="E22" s="4">
        <v>55.97</v>
      </c>
      <c r="F22" s="4">
        <v>25.7</v>
      </c>
      <c r="G22" s="4" t="s">
        <v>10</v>
      </c>
      <c r="H22" s="4" t="s">
        <v>10</v>
      </c>
      <c r="I22" s="4">
        <v>8.0399999999999991</v>
      </c>
      <c r="J22" s="4">
        <v>6.45</v>
      </c>
      <c r="K22" s="10" t="s">
        <v>10</v>
      </c>
      <c r="L22" s="4">
        <v>96.16</v>
      </c>
      <c r="M22" s="4">
        <v>2.6</v>
      </c>
      <c r="N22" s="4">
        <v>1.407</v>
      </c>
      <c r="O22" s="4" t="s">
        <v>10</v>
      </c>
      <c r="P22" s="4" t="s">
        <v>10</v>
      </c>
      <c r="Q22" s="4">
        <v>0.4</v>
      </c>
      <c r="R22" s="4">
        <v>0.58099999999999996</v>
      </c>
      <c r="S22" s="10" t="s">
        <v>10</v>
      </c>
      <c r="T22" s="4">
        <v>4.9870000000000001</v>
      </c>
      <c r="U22" s="4">
        <v>2.6059999999999999</v>
      </c>
      <c r="V22" s="4">
        <v>1.41</v>
      </c>
      <c r="W22" s="4" t="s">
        <v>10</v>
      </c>
      <c r="X22" s="10" t="s">
        <v>10</v>
      </c>
      <c r="Y22" s="4" t="s">
        <v>10</v>
      </c>
      <c r="Z22" s="4">
        <v>0.40100000000000002</v>
      </c>
      <c r="AA22" s="4">
        <v>0.58199999999999996</v>
      </c>
      <c r="AB22" s="10" t="s">
        <v>10</v>
      </c>
      <c r="AC22" s="4">
        <v>5</v>
      </c>
      <c r="AD22" s="4">
        <v>-0.04</v>
      </c>
      <c r="AE22" s="10">
        <f t="shared" si="0"/>
        <v>40.793489318413023</v>
      </c>
    </row>
    <row r="23" spans="1:31" ht="15.75">
      <c r="A23" s="3" t="s">
        <v>25</v>
      </c>
      <c r="B23" s="3" t="s">
        <v>39</v>
      </c>
      <c r="C23" s="3">
        <v>349</v>
      </c>
      <c r="D23" s="3">
        <v>5869</v>
      </c>
      <c r="E23" s="4">
        <v>56.99</v>
      </c>
      <c r="F23" s="4">
        <v>23.66</v>
      </c>
      <c r="G23" s="4" t="s">
        <v>10</v>
      </c>
      <c r="H23" s="4" t="s">
        <v>10</v>
      </c>
      <c r="I23" s="4">
        <v>6.4</v>
      </c>
      <c r="J23" s="4">
        <v>7.16</v>
      </c>
      <c r="K23" s="10" t="s">
        <v>10</v>
      </c>
      <c r="L23" s="4">
        <v>94.21</v>
      </c>
      <c r="M23" s="4">
        <v>2.6880000000000002</v>
      </c>
      <c r="N23" s="4">
        <v>1.3149999999999999</v>
      </c>
      <c r="O23" s="4" t="s">
        <v>10</v>
      </c>
      <c r="P23" s="4" t="s">
        <v>10</v>
      </c>
      <c r="Q23" s="4">
        <v>0.32300000000000001</v>
      </c>
      <c r="R23" s="4">
        <v>0.65500000000000003</v>
      </c>
      <c r="S23" s="10" t="s">
        <v>10</v>
      </c>
      <c r="T23" s="4">
        <v>4.9820000000000002</v>
      </c>
      <c r="U23" s="4">
        <v>2.698</v>
      </c>
      <c r="V23" s="4">
        <v>1.32</v>
      </c>
      <c r="W23" s="4" t="s">
        <v>10</v>
      </c>
      <c r="X23" s="10" t="s">
        <v>10</v>
      </c>
      <c r="Y23" s="4" t="s">
        <v>10</v>
      </c>
      <c r="Z23" s="4">
        <v>0.32500000000000001</v>
      </c>
      <c r="AA23" s="4">
        <v>0.65700000000000003</v>
      </c>
      <c r="AB23" s="10" t="s">
        <v>10</v>
      </c>
      <c r="AC23" s="4">
        <v>5</v>
      </c>
      <c r="AD23" s="4">
        <v>-5.8999999999999997E-2</v>
      </c>
      <c r="AE23" s="10">
        <f t="shared" si="0"/>
        <v>33.09572301425662</v>
      </c>
    </row>
    <row r="24" spans="1:31" ht="15.75">
      <c r="A24" s="3" t="s">
        <v>25</v>
      </c>
      <c r="B24" s="3" t="s">
        <v>39</v>
      </c>
      <c r="C24" s="3">
        <v>349</v>
      </c>
      <c r="D24" s="3">
        <v>5870</v>
      </c>
      <c r="E24" s="4">
        <v>58.06</v>
      </c>
      <c r="F24" s="4">
        <v>24.24</v>
      </c>
      <c r="G24" s="4" t="s">
        <v>10</v>
      </c>
      <c r="H24" s="4" t="s">
        <v>10</v>
      </c>
      <c r="I24" s="4">
        <v>6.52</v>
      </c>
      <c r="J24" s="4">
        <v>7.27</v>
      </c>
      <c r="K24" s="10" t="s">
        <v>10</v>
      </c>
      <c r="L24" s="4">
        <v>96.09</v>
      </c>
      <c r="M24" s="4">
        <v>2.6850000000000001</v>
      </c>
      <c r="N24" s="4">
        <v>1.321</v>
      </c>
      <c r="O24" s="4" t="s">
        <v>10</v>
      </c>
      <c r="P24" s="4" t="s">
        <v>10</v>
      </c>
      <c r="Q24" s="4">
        <v>0.32300000000000001</v>
      </c>
      <c r="R24" s="4">
        <v>0.65200000000000002</v>
      </c>
      <c r="S24" s="10" t="s">
        <v>10</v>
      </c>
      <c r="T24" s="4">
        <v>4.9809999999999999</v>
      </c>
      <c r="U24" s="4">
        <v>2.6949999999999998</v>
      </c>
      <c r="V24" s="4">
        <v>1.3260000000000001</v>
      </c>
      <c r="W24" s="4" t="s">
        <v>10</v>
      </c>
      <c r="X24" s="10" t="s">
        <v>10</v>
      </c>
      <c r="Y24" s="4" t="s">
        <v>10</v>
      </c>
      <c r="Z24" s="4">
        <v>0.32400000000000001</v>
      </c>
      <c r="AA24" s="4">
        <v>0.65400000000000003</v>
      </c>
      <c r="AB24" s="10" t="s">
        <v>10</v>
      </c>
      <c r="AC24" s="4">
        <v>5</v>
      </c>
      <c r="AD24" s="4">
        <v>-6.2E-2</v>
      </c>
      <c r="AE24" s="10">
        <f t="shared" si="0"/>
        <v>33.128834355828225</v>
      </c>
    </row>
    <row r="25" spans="1:31" ht="15.75">
      <c r="A25" s="8" t="s">
        <v>29</v>
      </c>
      <c r="B25" s="8" t="s">
        <v>42</v>
      </c>
      <c r="C25" s="8" t="s">
        <v>30</v>
      </c>
      <c r="D25" s="8">
        <v>6</v>
      </c>
      <c r="E25" s="10">
        <v>55.47</v>
      </c>
      <c r="F25" s="10">
        <v>28.37</v>
      </c>
      <c r="G25" s="10" t="s">
        <v>10</v>
      </c>
      <c r="H25" s="4" t="s">
        <v>10</v>
      </c>
      <c r="I25" s="10">
        <v>10.11</v>
      </c>
      <c r="J25" s="10">
        <v>6.05</v>
      </c>
      <c r="K25" s="10" t="s">
        <v>10</v>
      </c>
      <c r="L25" s="10">
        <v>100</v>
      </c>
      <c r="M25" s="10">
        <v>2.496</v>
      </c>
      <c r="N25" s="10">
        <v>1.5049999999999999</v>
      </c>
      <c r="O25" s="10" t="s">
        <v>10</v>
      </c>
      <c r="P25" s="4" t="s">
        <v>10</v>
      </c>
      <c r="Q25" s="10">
        <v>0.48699999999999999</v>
      </c>
      <c r="R25" s="10">
        <v>0.52800000000000002</v>
      </c>
      <c r="S25" s="10" t="s">
        <v>10</v>
      </c>
      <c r="T25" s="10">
        <v>5.016</v>
      </c>
      <c r="U25" s="10">
        <v>2.488</v>
      </c>
      <c r="V25" s="10">
        <v>1.5</v>
      </c>
      <c r="W25" s="10" t="s">
        <v>10</v>
      </c>
      <c r="X25" s="10" t="s">
        <v>10</v>
      </c>
      <c r="Y25" s="4" t="s">
        <v>10</v>
      </c>
      <c r="Z25" s="10">
        <v>0.48599999999999999</v>
      </c>
      <c r="AA25" s="10">
        <v>0.52600000000000002</v>
      </c>
      <c r="AB25" s="10" t="s">
        <v>10</v>
      </c>
      <c r="AC25" s="10">
        <v>5</v>
      </c>
      <c r="AD25" s="10">
        <v>0.05</v>
      </c>
      <c r="AE25" s="10">
        <f t="shared" si="0"/>
        <v>48.023715415019765</v>
      </c>
    </row>
    <row r="26" spans="1:31" ht="15.75">
      <c r="A26" s="8" t="s">
        <v>29</v>
      </c>
      <c r="B26" s="8" t="s">
        <v>42</v>
      </c>
      <c r="C26" s="8" t="s">
        <v>31</v>
      </c>
      <c r="D26" s="8">
        <v>18</v>
      </c>
      <c r="E26" s="10">
        <v>55.36</v>
      </c>
      <c r="F26" s="10">
        <v>28.51</v>
      </c>
      <c r="G26" s="10" t="s">
        <v>10</v>
      </c>
      <c r="H26" s="4" t="s">
        <v>10</v>
      </c>
      <c r="I26" s="10">
        <v>10.4</v>
      </c>
      <c r="J26" s="10">
        <v>5.73</v>
      </c>
      <c r="K26" s="10" t="s">
        <v>10</v>
      </c>
      <c r="L26" s="10">
        <v>100</v>
      </c>
      <c r="M26" s="10">
        <v>2.4910000000000001</v>
      </c>
      <c r="N26" s="10">
        <v>1.512</v>
      </c>
      <c r="O26" s="10" t="s">
        <v>10</v>
      </c>
      <c r="P26" s="4" t="s">
        <v>10</v>
      </c>
      <c r="Q26" s="10">
        <v>0.501</v>
      </c>
      <c r="R26" s="10">
        <v>0.5</v>
      </c>
      <c r="S26" s="10" t="s">
        <v>10</v>
      </c>
      <c r="T26" s="10">
        <v>5.0030000000000001</v>
      </c>
      <c r="U26" s="10">
        <v>2.4889999999999999</v>
      </c>
      <c r="V26" s="10">
        <v>1.5109999999999999</v>
      </c>
      <c r="W26" s="10" t="s">
        <v>10</v>
      </c>
      <c r="X26" s="10" t="s">
        <v>10</v>
      </c>
      <c r="Y26" s="4" t="s">
        <v>10</v>
      </c>
      <c r="Z26" s="10">
        <v>0.501</v>
      </c>
      <c r="AA26" s="10">
        <v>0.499</v>
      </c>
      <c r="AB26" s="10" t="s">
        <v>10</v>
      </c>
      <c r="AC26" s="10">
        <v>5</v>
      </c>
      <c r="AD26" s="10">
        <v>1.0999999999999999E-2</v>
      </c>
      <c r="AE26" s="10">
        <f t="shared" si="0"/>
        <v>50.1</v>
      </c>
    </row>
    <row r="27" spans="1:31" ht="15.75">
      <c r="A27" s="8" t="s">
        <v>29</v>
      </c>
      <c r="B27" s="8" t="s">
        <v>42</v>
      </c>
      <c r="C27" s="8" t="s">
        <v>31</v>
      </c>
      <c r="D27" s="8">
        <v>21</v>
      </c>
      <c r="E27" s="10">
        <v>51.55</v>
      </c>
      <c r="F27" s="10">
        <v>31</v>
      </c>
      <c r="G27" s="10" t="s">
        <v>10</v>
      </c>
      <c r="H27" s="4" t="s">
        <v>10</v>
      </c>
      <c r="I27" s="10">
        <v>13.34</v>
      </c>
      <c r="J27" s="10">
        <v>4.09</v>
      </c>
      <c r="K27" s="10">
        <v>0.01</v>
      </c>
      <c r="L27" s="10">
        <v>99.99</v>
      </c>
      <c r="M27" s="10">
        <v>2.3410000000000002</v>
      </c>
      <c r="N27" s="10">
        <v>1.659</v>
      </c>
      <c r="O27" s="10" t="s">
        <v>10</v>
      </c>
      <c r="P27" s="4" t="s">
        <v>10</v>
      </c>
      <c r="Q27" s="10">
        <v>0.64900000000000002</v>
      </c>
      <c r="R27" s="10">
        <v>0.36</v>
      </c>
      <c r="S27" s="10">
        <v>1E-3</v>
      </c>
      <c r="T27" s="10">
        <v>5.01</v>
      </c>
      <c r="U27" s="10">
        <v>2.3359999999999999</v>
      </c>
      <c r="V27" s="10">
        <v>1.6559999999999999</v>
      </c>
      <c r="W27" s="10" t="s">
        <v>10</v>
      </c>
      <c r="X27" s="10" t="s">
        <v>10</v>
      </c>
      <c r="Y27" s="4" t="s">
        <v>10</v>
      </c>
      <c r="Z27" s="10">
        <v>0.64800000000000002</v>
      </c>
      <c r="AA27" s="10">
        <v>0.35899999999999999</v>
      </c>
      <c r="AB27" s="10">
        <v>1E-3</v>
      </c>
      <c r="AC27" s="10">
        <v>5</v>
      </c>
      <c r="AD27" s="10">
        <v>3.1E-2</v>
      </c>
      <c r="AE27" s="10">
        <f t="shared" si="0"/>
        <v>64.349553128103281</v>
      </c>
    </row>
    <row r="28" spans="1:31" ht="15.75">
      <c r="A28" s="8" t="s">
        <v>29</v>
      </c>
      <c r="B28" s="8" t="s">
        <v>42</v>
      </c>
      <c r="C28" s="8" t="s">
        <v>66</v>
      </c>
      <c r="D28" s="8">
        <v>34</v>
      </c>
      <c r="E28" s="10">
        <v>55.01</v>
      </c>
      <c r="F28" s="10">
        <v>28.95</v>
      </c>
      <c r="G28" s="10" t="s">
        <v>10</v>
      </c>
      <c r="H28" s="4" t="s">
        <v>10</v>
      </c>
      <c r="I28" s="10">
        <v>10.199999999999999</v>
      </c>
      <c r="J28" s="10">
        <v>5.84</v>
      </c>
      <c r="K28" s="10" t="s">
        <v>10</v>
      </c>
      <c r="L28" s="10">
        <v>100</v>
      </c>
      <c r="M28" s="10">
        <v>2.4750000000000001</v>
      </c>
      <c r="N28" s="10">
        <v>1.5349999999999999</v>
      </c>
      <c r="O28" s="10" t="s">
        <v>10</v>
      </c>
      <c r="P28" s="4" t="s">
        <v>10</v>
      </c>
      <c r="Q28" s="10">
        <v>0.49199999999999999</v>
      </c>
      <c r="R28" s="10">
        <v>0.50900000000000001</v>
      </c>
      <c r="S28" s="10" t="s">
        <v>10</v>
      </c>
      <c r="T28" s="10">
        <v>5.0119999999999996</v>
      </c>
      <c r="U28" s="10">
        <v>2.4689999999999999</v>
      </c>
      <c r="V28" s="10">
        <v>1.532</v>
      </c>
      <c r="W28" s="10" t="s">
        <v>10</v>
      </c>
      <c r="X28" s="10" t="s">
        <v>10</v>
      </c>
      <c r="Y28" s="4" t="s">
        <v>10</v>
      </c>
      <c r="Z28" s="10">
        <v>0.49099999999999999</v>
      </c>
      <c r="AA28" s="10">
        <v>0.50800000000000001</v>
      </c>
      <c r="AB28" s="10" t="s">
        <v>10</v>
      </c>
      <c r="AC28" s="10">
        <v>5</v>
      </c>
      <c r="AD28" s="10">
        <v>3.7999999999999999E-2</v>
      </c>
      <c r="AE28" s="10">
        <f t="shared" si="0"/>
        <v>49.149149149149146</v>
      </c>
    </row>
    <row r="29" spans="1:31" ht="15.75">
      <c r="A29" s="8" t="s">
        <v>29</v>
      </c>
      <c r="B29" s="8" t="s">
        <v>42</v>
      </c>
      <c r="C29" s="8" t="s">
        <v>80</v>
      </c>
      <c r="D29" s="8">
        <v>40</v>
      </c>
      <c r="E29" s="10">
        <v>55.13</v>
      </c>
      <c r="F29" s="10">
        <v>28.81</v>
      </c>
      <c r="G29" s="10" t="s">
        <v>10</v>
      </c>
      <c r="H29" s="4" t="s">
        <v>10</v>
      </c>
      <c r="I29" s="10">
        <v>10.36</v>
      </c>
      <c r="J29" s="10">
        <v>5.7</v>
      </c>
      <c r="K29" s="10" t="s">
        <v>10</v>
      </c>
      <c r="L29" s="10">
        <v>100</v>
      </c>
      <c r="M29" s="10">
        <v>2.48</v>
      </c>
      <c r="N29" s="10">
        <v>1.528</v>
      </c>
      <c r="O29" s="10" t="s">
        <v>10</v>
      </c>
      <c r="P29" s="4" t="s">
        <v>10</v>
      </c>
      <c r="Q29" s="10">
        <v>0.499</v>
      </c>
      <c r="R29" s="10">
        <v>0.497</v>
      </c>
      <c r="S29" s="10" t="s">
        <v>10</v>
      </c>
      <c r="T29" s="10">
        <v>5.0049999999999999</v>
      </c>
      <c r="U29" s="10">
        <v>2.4780000000000002</v>
      </c>
      <c r="V29" s="10">
        <v>1.526</v>
      </c>
      <c r="W29" s="10" t="s">
        <v>10</v>
      </c>
      <c r="X29" s="10" t="s">
        <v>10</v>
      </c>
      <c r="Y29" s="4" t="s">
        <v>10</v>
      </c>
      <c r="Z29" s="10">
        <v>0.499</v>
      </c>
      <c r="AA29" s="10">
        <v>0.497</v>
      </c>
      <c r="AB29" s="10" t="s">
        <v>10</v>
      </c>
      <c r="AC29" s="10">
        <v>5</v>
      </c>
      <c r="AD29" s="10">
        <v>1.4E-2</v>
      </c>
      <c r="AE29" s="10">
        <f t="shared" si="0"/>
        <v>50.100401606425706</v>
      </c>
    </row>
    <row r="30" spans="1:31" ht="15.75">
      <c r="A30" s="8" t="s">
        <v>29</v>
      </c>
      <c r="B30" s="8" t="s">
        <v>42</v>
      </c>
      <c r="C30" s="8" t="s">
        <v>67</v>
      </c>
      <c r="D30" s="8">
        <v>64</v>
      </c>
      <c r="E30" s="10">
        <v>54.51</v>
      </c>
      <c r="F30" s="10">
        <v>29.52</v>
      </c>
      <c r="G30" s="10">
        <v>0.26</v>
      </c>
      <c r="H30" s="4" t="s">
        <v>10</v>
      </c>
      <c r="I30" s="10">
        <v>10.35</v>
      </c>
      <c r="J30" s="10">
        <v>5.34</v>
      </c>
      <c r="K30" s="10">
        <v>0.03</v>
      </c>
      <c r="L30" s="10">
        <v>100.01</v>
      </c>
      <c r="M30" s="10">
        <v>2.4540000000000002</v>
      </c>
      <c r="N30" s="10">
        <v>1.5660000000000001</v>
      </c>
      <c r="O30" s="10">
        <v>0.01</v>
      </c>
      <c r="P30" s="4" t="s">
        <v>10</v>
      </c>
      <c r="Q30" s="10">
        <v>0.499</v>
      </c>
      <c r="R30" s="10">
        <v>0.46600000000000003</v>
      </c>
      <c r="S30" s="10">
        <v>2E-3</v>
      </c>
      <c r="T30" s="10">
        <v>4.9969999999999999</v>
      </c>
      <c r="U30" s="10">
        <v>2.4550000000000001</v>
      </c>
      <c r="V30" s="10">
        <v>1.5669999999999999</v>
      </c>
      <c r="W30" s="10">
        <v>0.01</v>
      </c>
      <c r="X30" s="10" t="s">
        <v>10</v>
      </c>
      <c r="Y30" s="4" t="s">
        <v>10</v>
      </c>
      <c r="Z30" s="10">
        <v>0.5</v>
      </c>
      <c r="AA30" s="10">
        <v>0.46600000000000003</v>
      </c>
      <c r="AB30" s="10">
        <v>2E-3</v>
      </c>
      <c r="AC30" s="10">
        <v>5</v>
      </c>
      <c r="AD30" s="10">
        <v>-0.01</v>
      </c>
      <c r="AE30" s="10">
        <f t="shared" si="0"/>
        <v>51.759834368530022</v>
      </c>
    </row>
    <row r="31" spans="1:31" ht="15.75">
      <c r="A31" s="8" t="s">
        <v>29</v>
      </c>
      <c r="B31" s="8" t="s">
        <v>42</v>
      </c>
      <c r="C31" s="8" t="s">
        <v>68</v>
      </c>
      <c r="D31" s="8">
        <v>69</v>
      </c>
      <c r="E31" s="10">
        <v>51.65</v>
      </c>
      <c r="F31" s="10">
        <v>31.29</v>
      </c>
      <c r="G31" s="10" t="s">
        <v>10</v>
      </c>
      <c r="H31" s="4" t="s">
        <v>10</v>
      </c>
      <c r="I31" s="10">
        <v>13.18</v>
      </c>
      <c r="J31" s="10">
        <v>3.87</v>
      </c>
      <c r="K31" s="10" t="s">
        <v>10</v>
      </c>
      <c r="L31" s="10">
        <v>99.99</v>
      </c>
      <c r="M31" s="10">
        <v>2.3410000000000002</v>
      </c>
      <c r="N31" s="10">
        <v>1.6719999999999999</v>
      </c>
      <c r="O31" s="10" t="s">
        <v>10</v>
      </c>
      <c r="P31" s="4" t="s">
        <v>10</v>
      </c>
      <c r="Q31" s="10">
        <v>0.64</v>
      </c>
      <c r="R31" s="10">
        <v>0.34</v>
      </c>
      <c r="S31" s="10" t="s">
        <v>10</v>
      </c>
      <c r="T31" s="10">
        <v>4.9930000000000003</v>
      </c>
      <c r="U31" s="10">
        <v>2.3439999999999999</v>
      </c>
      <c r="V31" s="10">
        <v>1.6739999999999999</v>
      </c>
      <c r="W31" s="10" t="s">
        <v>10</v>
      </c>
      <c r="X31" s="10" t="s">
        <v>10</v>
      </c>
      <c r="Y31" s="4" t="s">
        <v>10</v>
      </c>
      <c r="Z31" s="10">
        <v>0.64100000000000001</v>
      </c>
      <c r="AA31" s="10">
        <v>0.34100000000000003</v>
      </c>
      <c r="AB31" s="10" t="s">
        <v>10</v>
      </c>
      <c r="AC31" s="10">
        <v>5</v>
      </c>
      <c r="AD31" s="10">
        <v>-2.1999999999999999E-2</v>
      </c>
      <c r="AE31" s="10">
        <f t="shared" si="0"/>
        <v>65.27494908350306</v>
      </c>
    </row>
    <row r="32" spans="1:31" ht="15.75">
      <c r="A32" s="8" t="s">
        <v>29</v>
      </c>
      <c r="B32" s="8" t="s">
        <v>42</v>
      </c>
      <c r="C32" s="8" t="s">
        <v>68</v>
      </c>
      <c r="D32" s="8">
        <v>70</v>
      </c>
      <c r="E32" s="10">
        <v>54.37</v>
      </c>
      <c r="F32" s="10">
        <v>28.77</v>
      </c>
      <c r="G32" s="10" t="s">
        <v>10</v>
      </c>
      <c r="H32" s="4" t="s">
        <v>10</v>
      </c>
      <c r="I32" s="10">
        <v>11.29</v>
      </c>
      <c r="J32" s="10">
        <v>5.54</v>
      </c>
      <c r="K32" s="10">
        <v>0.03</v>
      </c>
      <c r="L32" s="10">
        <v>100</v>
      </c>
      <c r="M32" s="10">
        <v>2.456</v>
      </c>
      <c r="N32" s="10">
        <v>1.532</v>
      </c>
      <c r="O32" s="10" t="s">
        <v>10</v>
      </c>
      <c r="P32" s="4" t="s">
        <v>10</v>
      </c>
      <c r="Q32" s="10">
        <v>0.54600000000000004</v>
      </c>
      <c r="R32" s="10">
        <v>0.48499999999999999</v>
      </c>
      <c r="S32" s="10">
        <v>2E-3</v>
      </c>
      <c r="T32" s="10">
        <v>5.0209999999999999</v>
      </c>
      <c r="U32" s="10">
        <v>2.4460000000000002</v>
      </c>
      <c r="V32" s="10">
        <v>1.5249999999999999</v>
      </c>
      <c r="W32" s="10" t="s">
        <v>10</v>
      </c>
      <c r="X32" s="10" t="s">
        <v>10</v>
      </c>
      <c r="Y32" s="4" t="s">
        <v>10</v>
      </c>
      <c r="Z32" s="10">
        <v>0.54400000000000004</v>
      </c>
      <c r="AA32" s="10">
        <v>0.48299999999999998</v>
      </c>
      <c r="AB32" s="10">
        <v>2E-3</v>
      </c>
      <c r="AC32" s="10">
        <v>5</v>
      </c>
      <c r="AD32" s="10">
        <v>6.8000000000000005E-2</v>
      </c>
      <c r="AE32" s="10">
        <f t="shared" si="0"/>
        <v>52.969814995131451</v>
      </c>
    </row>
    <row r="33" spans="1:31" ht="15.75">
      <c r="A33" s="8" t="s">
        <v>29</v>
      </c>
      <c r="B33" s="8" t="s">
        <v>42</v>
      </c>
      <c r="C33" s="8" t="s">
        <v>69</v>
      </c>
      <c r="D33" s="8">
        <v>77</v>
      </c>
      <c r="E33" s="10">
        <v>54.58</v>
      </c>
      <c r="F33" s="10">
        <v>28.85</v>
      </c>
      <c r="G33" s="10" t="s">
        <v>10</v>
      </c>
      <c r="H33" s="4" t="s">
        <v>10</v>
      </c>
      <c r="I33" s="10">
        <v>11.35</v>
      </c>
      <c r="J33" s="10">
        <v>5.19</v>
      </c>
      <c r="K33" s="10">
        <v>0.03</v>
      </c>
      <c r="L33" s="10">
        <v>100</v>
      </c>
      <c r="M33" s="10">
        <v>2.4620000000000002</v>
      </c>
      <c r="N33" s="10">
        <v>1.534</v>
      </c>
      <c r="O33" s="10" t="s">
        <v>10</v>
      </c>
      <c r="P33" s="4" t="s">
        <v>10</v>
      </c>
      <c r="Q33" s="10">
        <v>0.54800000000000004</v>
      </c>
      <c r="R33" s="10">
        <v>0.45400000000000001</v>
      </c>
      <c r="S33" s="10">
        <v>2E-3</v>
      </c>
      <c r="T33" s="10">
        <v>4.9989999999999997</v>
      </c>
      <c r="U33" s="10">
        <v>2.4620000000000002</v>
      </c>
      <c r="V33" s="10">
        <v>1.534</v>
      </c>
      <c r="W33" s="10" t="s">
        <v>10</v>
      </c>
      <c r="X33" s="10" t="s">
        <v>10</v>
      </c>
      <c r="Y33" s="4" t="s">
        <v>10</v>
      </c>
      <c r="Z33" s="10">
        <v>0.54900000000000004</v>
      </c>
      <c r="AA33" s="10">
        <v>0.45400000000000001</v>
      </c>
      <c r="AB33" s="10">
        <v>2E-3</v>
      </c>
      <c r="AC33" s="10">
        <v>5</v>
      </c>
      <c r="AD33" s="10">
        <v>-2E-3</v>
      </c>
      <c r="AE33" s="10">
        <f t="shared" si="0"/>
        <v>54.735792622133594</v>
      </c>
    </row>
    <row r="34" spans="1:31" ht="15.75">
      <c r="A34" s="8" t="s">
        <v>29</v>
      </c>
      <c r="B34" s="8" t="s">
        <v>42</v>
      </c>
      <c r="C34" s="8">
        <v>3</v>
      </c>
      <c r="D34" s="8">
        <v>84</v>
      </c>
      <c r="E34" s="10">
        <v>51.51</v>
      </c>
      <c r="F34" s="10">
        <v>30.92</v>
      </c>
      <c r="G34" s="10">
        <v>0.01</v>
      </c>
      <c r="H34" s="4" t="s">
        <v>10</v>
      </c>
      <c r="I34" s="10">
        <v>13.28</v>
      </c>
      <c r="J34" s="10">
        <v>4.2699999999999996</v>
      </c>
      <c r="K34" s="10" t="s">
        <v>10</v>
      </c>
      <c r="L34" s="10">
        <v>99.99</v>
      </c>
      <c r="M34" s="10">
        <v>2.3410000000000002</v>
      </c>
      <c r="N34" s="10">
        <v>1.6559999999999999</v>
      </c>
      <c r="O34" s="10">
        <v>0</v>
      </c>
      <c r="P34" s="4" t="s">
        <v>10</v>
      </c>
      <c r="Q34" s="10">
        <v>0.64700000000000002</v>
      </c>
      <c r="R34" s="10">
        <v>0.376</v>
      </c>
      <c r="S34" s="10" t="s">
        <v>10</v>
      </c>
      <c r="T34" s="10">
        <v>5.0199999999999996</v>
      </c>
      <c r="U34" s="10">
        <v>2.331</v>
      </c>
      <c r="V34" s="10">
        <v>1.649</v>
      </c>
      <c r="W34" s="10" t="s">
        <v>10</v>
      </c>
      <c r="X34" s="10">
        <v>0</v>
      </c>
      <c r="Y34" s="4" t="s">
        <v>10</v>
      </c>
      <c r="Z34" s="10">
        <v>0.64400000000000002</v>
      </c>
      <c r="AA34" s="10">
        <v>0.375</v>
      </c>
      <c r="AB34" s="10" t="s">
        <v>10</v>
      </c>
      <c r="AC34" s="10">
        <v>5</v>
      </c>
      <c r="AD34" s="10">
        <v>6.2E-2</v>
      </c>
      <c r="AE34" s="10">
        <f t="shared" si="0"/>
        <v>63.199214916584879</v>
      </c>
    </row>
    <row r="35" spans="1:31" ht="15.75">
      <c r="A35" s="8" t="s">
        <v>29</v>
      </c>
      <c r="B35" s="8" t="s">
        <v>42</v>
      </c>
      <c r="C35" s="8">
        <v>3</v>
      </c>
      <c r="D35" s="8">
        <v>88</v>
      </c>
      <c r="E35" s="10">
        <v>51.74</v>
      </c>
      <c r="F35" s="10">
        <v>30.83</v>
      </c>
      <c r="G35" s="10" t="s">
        <v>10</v>
      </c>
      <c r="H35" s="4" t="s">
        <v>10</v>
      </c>
      <c r="I35" s="10">
        <v>13.25</v>
      </c>
      <c r="J35" s="10">
        <v>4.18</v>
      </c>
      <c r="K35" s="10" t="s">
        <v>10</v>
      </c>
      <c r="L35" s="10">
        <v>100</v>
      </c>
      <c r="M35" s="10">
        <v>2.3490000000000002</v>
      </c>
      <c r="N35" s="10">
        <v>1.649</v>
      </c>
      <c r="O35" s="10" t="s">
        <v>10</v>
      </c>
      <c r="P35" s="4" t="s">
        <v>10</v>
      </c>
      <c r="Q35" s="10">
        <v>0.64400000000000002</v>
      </c>
      <c r="R35" s="10">
        <v>0.36799999999999999</v>
      </c>
      <c r="S35" s="10" t="s">
        <v>10</v>
      </c>
      <c r="T35" s="10">
        <v>5.0110000000000001</v>
      </c>
      <c r="U35" s="10">
        <v>2.3439999999999999</v>
      </c>
      <c r="V35" s="10">
        <v>1.6459999999999999</v>
      </c>
      <c r="W35" s="10" t="s">
        <v>10</v>
      </c>
      <c r="X35" s="10" t="s">
        <v>10</v>
      </c>
      <c r="Y35" s="4" t="s">
        <v>10</v>
      </c>
      <c r="Z35" s="10">
        <v>0.64300000000000002</v>
      </c>
      <c r="AA35" s="10">
        <v>0.36699999999999999</v>
      </c>
      <c r="AB35" s="10" t="s">
        <v>10</v>
      </c>
      <c r="AC35" s="10">
        <v>5</v>
      </c>
      <c r="AD35" s="10">
        <v>3.4000000000000002E-2</v>
      </c>
      <c r="AE35" s="10">
        <f t="shared" si="0"/>
        <v>63.663366336633665</v>
      </c>
    </row>
    <row r="36" spans="1:31" ht="15.75">
      <c r="A36" s="8" t="s">
        <v>29</v>
      </c>
      <c r="B36" s="8" t="s">
        <v>42</v>
      </c>
      <c r="C36" s="8">
        <v>4</v>
      </c>
      <c r="D36" s="8">
        <v>94</v>
      </c>
      <c r="E36" s="10">
        <v>54.51</v>
      </c>
      <c r="F36" s="10">
        <v>29.08</v>
      </c>
      <c r="G36" s="10" t="s">
        <v>10</v>
      </c>
      <c r="H36" s="4" t="s">
        <v>10</v>
      </c>
      <c r="I36" s="10">
        <v>10.8</v>
      </c>
      <c r="J36" s="10">
        <v>5.61</v>
      </c>
      <c r="K36" s="10" t="s">
        <v>10</v>
      </c>
      <c r="L36" s="10">
        <v>100</v>
      </c>
      <c r="M36" s="10">
        <v>2.4580000000000002</v>
      </c>
      <c r="N36" s="10">
        <v>1.5449999999999999</v>
      </c>
      <c r="O36" s="10" t="s">
        <v>10</v>
      </c>
      <c r="P36" s="4" t="s">
        <v>10</v>
      </c>
      <c r="Q36" s="10">
        <v>0.52200000000000002</v>
      </c>
      <c r="R36" s="10">
        <v>0.49</v>
      </c>
      <c r="S36" s="10" t="s">
        <v>10</v>
      </c>
      <c r="T36" s="10">
        <v>5.0149999999999997</v>
      </c>
      <c r="U36" s="10">
        <v>2.4500000000000002</v>
      </c>
      <c r="V36" s="10">
        <v>1.5409999999999999</v>
      </c>
      <c r="W36" s="10" t="s">
        <v>10</v>
      </c>
      <c r="X36" s="10" t="s">
        <v>10</v>
      </c>
      <c r="Y36" s="4" t="s">
        <v>10</v>
      </c>
      <c r="Z36" s="10">
        <v>0.52</v>
      </c>
      <c r="AA36" s="10">
        <v>0.48899999999999999</v>
      </c>
      <c r="AB36" s="10" t="s">
        <v>10</v>
      </c>
      <c r="AC36" s="10">
        <v>5</v>
      </c>
      <c r="AD36" s="10">
        <v>4.8000000000000001E-2</v>
      </c>
      <c r="AE36" s="10">
        <f t="shared" si="0"/>
        <v>51.536174430128845</v>
      </c>
    </row>
    <row r="37" spans="1:31" ht="15.75">
      <c r="A37" s="8" t="s">
        <v>29</v>
      </c>
      <c r="B37" s="8" t="s">
        <v>42</v>
      </c>
      <c r="C37" s="8">
        <v>4</v>
      </c>
      <c r="D37" s="8">
        <v>96</v>
      </c>
      <c r="E37" s="10">
        <v>54.58</v>
      </c>
      <c r="F37" s="10">
        <v>29.05</v>
      </c>
      <c r="G37" s="10" t="s">
        <v>10</v>
      </c>
      <c r="H37" s="4" t="s">
        <v>10</v>
      </c>
      <c r="I37" s="10">
        <v>10.81</v>
      </c>
      <c r="J37" s="10">
        <v>5.56</v>
      </c>
      <c r="K37" s="10" t="s">
        <v>10</v>
      </c>
      <c r="L37" s="10">
        <v>100</v>
      </c>
      <c r="M37" s="10">
        <v>2.46</v>
      </c>
      <c r="N37" s="10">
        <v>1.5429999999999999</v>
      </c>
      <c r="O37" s="10" t="s">
        <v>10</v>
      </c>
      <c r="P37" s="4" t="s">
        <v>10</v>
      </c>
      <c r="Q37" s="10">
        <v>0.52200000000000002</v>
      </c>
      <c r="R37" s="10">
        <v>0.48599999999999999</v>
      </c>
      <c r="S37" s="10" t="s">
        <v>10</v>
      </c>
      <c r="T37" s="10">
        <v>5.0110000000000001</v>
      </c>
      <c r="U37" s="10">
        <v>2.4550000000000001</v>
      </c>
      <c r="V37" s="10">
        <v>1.54</v>
      </c>
      <c r="W37" s="10" t="s">
        <v>10</v>
      </c>
      <c r="X37" s="10" t="s">
        <v>10</v>
      </c>
      <c r="Y37" s="4" t="s">
        <v>10</v>
      </c>
      <c r="Z37" s="10">
        <v>0.52100000000000002</v>
      </c>
      <c r="AA37" s="10">
        <v>0.48499999999999999</v>
      </c>
      <c r="AB37" s="10" t="s">
        <v>10</v>
      </c>
      <c r="AC37" s="10">
        <v>5</v>
      </c>
      <c r="AD37" s="10">
        <v>3.5999999999999997E-2</v>
      </c>
      <c r="AE37" s="10">
        <f t="shared" si="0"/>
        <v>51.789264413518886</v>
      </c>
    </row>
    <row r="38" spans="1:31" ht="15.75">
      <c r="A38" s="8" t="s">
        <v>34</v>
      </c>
      <c r="B38" s="8" t="s">
        <v>43</v>
      </c>
      <c r="C38" s="8">
        <v>1</v>
      </c>
      <c r="D38" s="8">
        <v>7</v>
      </c>
      <c r="E38" s="10">
        <v>44.73</v>
      </c>
      <c r="F38" s="10">
        <v>35.770000000000003</v>
      </c>
      <c r="G38" s="10" t="s">
        <v>10</v>
      </c>
      <c r="H38" s="4" t="s">
        <v>10</v>
      </c>
      <c r="I38" s="10">
        <v>18.61</v>
      </c>
      <c r="J38" s="10">
        <v>0.89</v>
      </c>
      <c r="K38" s="10" t="s">
        <v>10</v>
      </c>
      <c r="L38" s="10">
        <v>100</v>
      </c>
      <c r="M38" s="10">
        <v>2.0619999999999998</v>
      </c>
      <c r="N38" s="10">
        <v>1.944</v>
      </c>
      <c r="O38" s="10" t="s">
        <v>10</v>
      </c>
      <c r="P38" s="4" t="s">
        <v>10</v>
      </c>
      <c r="Q38" s="10">
        <v>0.91900000000000004</v>
      </c>
      <c r="R38" s="10">
        <v>0.08</v>
      </c>
      <c r="S38" s="10" t="s">
        <v>10</v>
      </c>
      <c r="T38" s="10">
        <v>5.0049999999999999</v>
      </c>
      <c r="U38" s="10">
        <v>2.06</v>
      </c>
      <c r="V38" s="10">
        <v>1.9419999999999999</v>
      </c>
      <c r="W38" s="10" t="s">
        <v>10</v>
      </c>
      <c r="X38" s="10" t="s">
        <v>10</v>
      </c>
      <c r="Y38" s="4" t="s">
        <v>10</v>
      </c>
      <c r="Z38" s="10">
        <v>0.91800000000000004</v>
      </c>
      <c r="AA38" s="10">
        <v>7.9000000000000001E-2</v>
      </c>
      <c r="AB38" s="10" t="s">
        <v>10</v>
      </c>
      <c r="AC38" s="10">
        <v>5</v>
      </c>
      <c r="AD38" s="10">
        <v>1.7000000000000001E-2</v>
      </c>
      <c r="AE38" s="10">
        <f t="shared" si="0"/>
        <v>92.076228686058187</v>
      </c>
    </row>
    <row r="39" spans="1:31" ht="15.75">
      <c r="A39" s="8" t="s">
        <v>34</v>
      </c>
      <c r="B39" s="8" t="s">
        <v>43</v>
      </c>
      <c r="C39" s="8">
        <v>1</v>
      </c>
      <c r="D39" s="8">
        <v>8</v>
      </c>
      <c r="E39" s="10">
        <v>44.41</v>
      </c>
      <c r="F39" s="10">
        <v>35.630000000000003</v>
      </c>
      <c r="G39" s="10" t="s">
        <v>10</v>
      </c>
      <c r="H39" s="4" t="s">
        <v>10</v>
      </c>
      <c r="I39" s="10">
        <v>18.87</v>
      </c>
      <c r="J39" s="10">
        <v>1.0900000000000001</v>
      </c>
      <c r="K39" s="10" t="s">
        <v>10</v>
      </c>
      <c r="L39" s="10">
        <v>100</v>
      </c>
      <c r="M39" s="10">
        <v>2.0529999999999999</v>
      </c>
      <c r="N39" s="10">
        <v>1.9410000000000001</v>
      </c>
      <c r="O39" s="10" t="s">
        <v>10</v>
      </c>
      <c r="P39" s="4" t="s">
        <v>10</v>
      </c>
      <c r="Q39" s="10">
        <v>0.93400000000000005</v>
      </c>
      <c r="R39" s="10">
        <v>9.8000000000000004E-2</v>
      </c>
      <c r="S39" s="10" t="s">
        <v>10</v>
      </c>
      <c r="T39" s="10">
        <v>5.0259999999999998</v>
      </c>
      <c r="U39" s="10">
        <v>2.0419999999999998</v>
      </c>
      <c r="V39" s="10">
        <v>1.931</v>
      </c>
      <c r="W39" s="10" t="s">
        <v>10</v>
      </c>
      <c r="X39" s="10" t="s">
        <v>10</v>
      </c>
      <c r="Y39" s="4" t="s">
        <v>10</v>
      </c>
      <c r="Z39" s="10">
        <v>0.93</v>
      </c>
      <c r="AA39" s="10">
        <v>9.7000000000000003E-2</v>
      </c>
      <c r="AB39" s="10" t="s">
        <v>10</v>
      </c>
      <c r="AC39" s="10">
        <v>5</v>
      </c>
      <c r="AD39" s="10">
        <v>8.2000000000000003E-2</v>
      </c>
      <c r="AE39" s="10">
        <f t="shared" si="0"/>
        <v>90.555014605647514</v>
      </c>
    </row>
    <row r="40" spans="1:31" ht="15.75">
      <c r="A40" s="8" t="s">
        <v>34</v>
      </c>
      <c r="B40" s="8" t="s">
        <v>43</v>
      </c>
      <c r="C40" s="8">
        <v>1</v>
      </c>
      <c r="D40" s="8">
        <v>9</v>
      </c>
      <c r="E40" s="10">
        <v>43.71</v>
      </c>
      <c r="F40" s="10">
        <v>36.21</v>
      </c>
      <c r="G40" s="10">
        <v>0.13</v>
      </c>
      <c r="H40" s="4" t="s">
        <v>10</v>
      </c>
      <c r="I40" s="10">
        <v>18.940000000000001</v>
      </c>
      <c r="J40" s="10">
        <v>1.02</v>
      </c>
      <c r="K40" s="10" t="s">
        <v>10</v>
      </c>
      <c r="L40" s="10">
        <v>100.01</v>
      </c>
      <c r="M40" s="10">
        <v>2.0230000000000001</v>
      </c>
      <c r="N40" s="10">
        <v>1.9750000000000001</v>
      </c>
      <c r="O40" s="10">
        <v>5.0000000000000001E-3</v>
      </c>
      <c r="P40" s="4" t="s">
        <v>10</v>
      </c>
      <c r="Q40" s="10">
        <v>0.93899999999999995</v>
      </c>
      <c r="R40" s="10">
        <v>9.1999999999999998E-2</v>
      </c>
      <c r="S40" s="10" t="s">
        <v>10</v>
      </c>
      <c r="T40" s="10">
        <v>5.0350000000000001</v>
      </c>
      <c r="U40" s="10">
        <v>2.0089999999999999</v>
      </c>
      <c r="V40" s="10">
        <v>1.962</v>
      </c>
      <c r="W40" s="10" t="s">
        <v>10</v>
      </c>
      <c r="X40" s="10">
        <v>5.0000000000000001E-3</v>
      </c>
      <c r="Y40" s="4" t="s">
        <v>10</v>
      </c>
      <c r="Z40" s="10">
        <v>0.93300000000000005</v>
      </c>
      <c r="AA40" s="10">
        <v>9.0999999999999998E-2</v>
      </c>
      <c r="AB40" s="10" t="s">
        <v>10</v>
      </c>
      <c r="AC40" s="10">
        <v>5</v>
      </c>
      <c r="AD40" s="10">
        <v>0.105</v>
      </c>
      <c r="AE40" s="10">
        <f t="shared" si="0"/>
        <v>91.11328125</v>
      </c>
    </row>
    <row r="41" spans="1:31" ht="15.75">
      <c r="A41" s="8" t="s">
        <v>34</v>
      </c>
      <c r="B41" s="8" t="s">
        <v>43</v>
      </c>
      <c r="C41" s="8" t="s">
        <v>30</v>
      </c>
      <c r="D41" s="8">
        <v>16</v>
      </c>
      <c r="E41" s="10">
        <v>44.35</v>
      </c>
      <c r="F41" s="10">
        <v>35.700000000000003</v>
      </c>
      <c r="G41" s="10">
        <v>0.14000000000000001</v>
      </c>
      <c r="H41" s="4" t="s">
        <v>10</v>
      </c>
      <c r="I41" s="10">
        <v>18.739999999999998</v>
      </c>
      <c r="J41" s="10">
        <v>1.08</v>
      </c>
      <c r="K41" s="10" t="s">
        <v>10</v>
      </c>
      <c r="L41" s="10">
        <v>100.01</v>
      </c>
      <c r="M41" s="10">
        <v>2.0499999999999998</v>
      </c>
      <c r="N41" s="10">
        <v>1.9450000000000001</v>
      </c>
      <c r="O41" s="10">
        <v>5.0000000000000001E-3</v>
      </c>
      <c r="P41" s="4" t="s">
        <v>10</v>
      </c>
      <c r="Q41" s="10">
        <v>0.92800000000000005</v>
      </c>
      <c r="R41" s="10">
        <v>9.7000000000000003E-2</v>
      </c>
      <c r="S41" s="10" t="s">
        <v>10</v>
      </c>
      <c r="T41" s="10">
        <v>5.0259999999999998</v>
      </c>
      <c r="U41" s="10">
        <v>2.04</v>
      </c>
      <c r="V41" s="10">
        <v>1.9350000000000001</v>
      </c>
      <c r="W41" s="10" t="s">
        <v>10</v>
      </c>
      <c r="X41" s="10">
        <v>5.0000000000000001E-3</v>
      </c>
      <c r="Y41" s="4" t="s">
        <v>10</v>
      </c>
      <c r="Z41" s="10">
        <v>0.92300000000000004</v>
      </c>
      <c r="AA41" s="10">
        <v>9.6000000000000002E-2</v>
      </c>
      <c r="AB41" s="10" t="s">
        <v>10</v>
      </c>
      <c r="AC41" s="10">
        <v>5</v>
      </c>
      <c r="AD41" s="10">
        <v>7.5999999999999998E-2</v>
      </c>
      <c r="AE41" s="10">
        <f t="shared" si="0"/>
        <v>90.578999018645717</v>
      </c>
    </row>
    <row r="42" spans="1:31" ht="15.75">
      <c r="A42" s="8" t="s">
        <v>34</v>
      </c>
      <c r="B42" s="8" t="s">
        <v>43</v>
      </c>
      <c r="C42" s="8" t="s">
        <v>30</v>
      </c>
      <c r="D42" s="8">
        <v>19</v>
      </c>
      <c r="E42" s="10">
        <v>40.630000000000003</v>
      </c>
      <c r="F42" s="10">
        <v>33.99</v>
      </c>
      <c r="G42" s="10">
        <v>0.28000000000000003</v>
      </c>
      <c r="H42" s="4" t="s">
        <v>10</v>
      </c>
      <c r="I42" s="10">
        <v>24.83</v>
      </c>
      <c r="J42" s="10">
        <v>0.27</v>
      </c>
      <c r="K42" s="10" t="s">
        <v>10</v>
      </c>
      <c r="L42" s="10">
        <v>100</v>
      </c>
      <c r="M42" s="10">
        <v>1.93</v>
      </c>
      <c r="N42" s="10">
        <v>1.903</v>
      </c>
      <c r="O42" s="10">
        <v>1.0999999999999999E-2</v>
      </c>
      <c r="P42" s="4" t="s">
        <v>10</v>
      </c>
      <c r="Q42" s="10">
        <v>1.2629999999999999</v>
      </c>
      <c r="R42" s="10">
        <v>2.5000000000000001E-2</v>
      </c>
      <c r="S42" s="10" t="s">
        <v>10</v>
      </c>
      <c r="T42" s="10">
        <v>5.1319999999999997</v>
      </c>
      <c r="U42" s="10">
        <v>1.88</v>
      </c>
      <c r="V42" s="10">
        <v>1.8540000000000001</v>
      </c>
      <c r="W42" s="10" t="s">
        <v>10</v>
      </c>
      <c r="X42" s="10">
        <v>1.0999999999999999E-2</v>
      </c>
      <c r="Y42" s="4" t="s">
        <v>10</v>
      </c>
      <c r="Z42" s="10">
        <v>1.2310000000000001</v>
      </c>
      <c r="AA42" s="10">
        <v>2.4E-2</v>
      </c>
      <c r="AB42" s="10" t="s">
        <v>10</v>
      </c>
      <c r="AC42" s="10">
        <v>5</v>
      </c>
      <c r="AD42" s="10">
        <v>0.39900000000000002</v>
      </c>
      <c r="AE42" s="10">
        <f t="shared" si="0"/>
        <v>98.08764940239044</v>
      </c>
    </row>
    <row r="43" spans="1:31" ht="15.75">
      <c r="A43" s="8" t="s">
        <v>34</v>
      </c>
      <c r="B43" s="8" t="s">
        <v>43</v>
      </c>
      <c r="C43" s="8">
        <v>2</v>
      </c>
      <c r="D43" s="8">
        <v>28</v>
      </c>
      <c r="E43" s="10">
        <v>44.86</v>
      </c>
      <c r="F43" s="10">
        <v>35.31</v>
      </c>
      <c r="G43" s="10" t="s">
        <v>10</v>
      </c>
      <c r="H43" s="4" t="s">
        <v>10</v>
      </c>
      <c r="I43" s="10">
        <v>18.739999999999998</v>
      </c>
      <c r="J43" s="10">
        <v>1.0900000000000001</v>
      </c>
      <c r="K43" s="10" t="s">
        <v>10</v>
      </c>
      <c r="L43" s="10">
        <v>100</v>
      </c>
      <c r="M43" s="10">
        <v>2.0710000000000002</v>
      </c>
      <c r="N43" s="10">
        <v>1.921</v>
      </c>
      <c r="O43" s="10" t="s">
        <v>10</v>
      </c>
      <c r="P43" s="4" t="s">
        <v>10</v>
      </c>
      <c r="Q43" s="10">
        <v>0.92700000000000005</v>
      </c>
      <c r="R43" s="10">
        <v>9.8000000000000004E-2</v>
      </c>
      <c r="S43" s="10" t="s">
        <v>10</v>
      </c>
      <c r="T43" s="10">
        <v>5.0170000000000003</v>
      </c>
      <c r="U43" s="10">
        <v>2.0640000000000001</v>
      </c>
      <c r="V43" s="10">
        <v>1.915</v>
      </c>
      <c r="W43" s="10" t="s">
        <v>10</v>
      </c>
      <c r="X43" s="10" t="s">
        <v>10</v>
      </c>
      <c r="Y43" s="4" t="s">
        <v>10</v>
      </c>
      <c r="Z43" s="10">
        <v>0.92400000000000004</v>
      </c>
      <c r="AA43" s="10">
        <v>9.7000000000000003E-2</v>
      </c>
      <c r="AB43" s="10" t="s">
        <v>10</v>
      </c>
      <c r="AC43" s="10">
        <v>5</v>
      </c>
      <c r="AD43" s="10">
        <v>5.3999999999999999E-2</v>
      </c>
      <c r="AE43" s="10">
        <f t="shared" si="0"/>
        <v>90.499510284035253</v>
      </c>
    </row>
    <row r="44" spans="1:31" ht="15.75">
      <c r="A44" s="8" t="s">
        <v>34</v>
      </c>
      <c r="B44" s="8" t="s">
        <v>43</v>
      </c>
      <c r="C44" s="8">
        <v>2</v>
      </c>
      <c r="D44" s="8">
        <v>29</v>
      </c>
      <c r="E44" s="10">
        <v>43.88</v>
      </c>
      <c r="F44" s="10">
        <v>36.4</v>
      </c>
      <c r="G44" s="10">
        <v>0.08</v>
      </c>
      <c r="H44" s="4" t="s">
        <v>10</v>
      </c>
      <c r="I44" s="10">
        <v>18.809999999999999</v>
      </c>
      <c r="J44" s="10">
        <v>0.83</v>
      </c>
      <c r="K44" s="10" t="s">
        <v>10</v>
      </c>
      <c r="L44" s="10">
        <v>100</v>
      </c>
      <c r="M44" s="10">
        <v>2.028</v>
      </c>
      <c r="N44" s="10">
        <v>1.982</v>
      </c>
      <c r="O44" s="10">
        <v>3.0000000000000001E-3</v>
      </c>
      <c r="P44" s="4" t="s">
        <v>10</v>
      </c>
      <c r="Q44" s="10">
        <v>0.93100000000000005</v>
      </c>
      <c r="R44" s="10">
        <v>7.3999999999999996E-2</v>
      </c>
      <c r="S44" s="10" t="s">
        <v>10</v>
      </c>
      <c r="T44" s="10">
        <v>5.0190000000000001</v>
      </c>
      <c r="U44" s="10">
        <v>2.02</v>
      </c>
      <c r="V44" s="10">
        <v>1.9750000000000001</v>
      </c>
      <c r="W44" s="10" t="s">
        <v>10</v>
      </c>
      <c r="X44" s="10">
        <v>3.0000000000000001E-3</v>
      </c>
      <c r="Y44" s="4" t="s">
        <v>10</v>
      </c>
      <c r="Z44" s="10">
        <v>0.92800000000000005</v>
      </c>
      <c r="AA44" s="10">
        <v>7.3999999999999996E-2</v>
      </c>
      <c r="AB44" s="10" t="s">
        <v>10</v>
      </c>
      <c r="AC44" s="10">
        <v>5</v>
      </c>
      <c r="AD44" s="10">
        <v>5.6000000000000001E-2</v>
      </c>
      <c r="AE44" s="10">
        <f t="shared" si="0"/>
        <v>92.614770459081839</v>
      </c>
    </row>
    <row r="45" spans="1:31" ht="15.75">
      <c r="A45" s="8" t="s">
        <v>34</v>
      </c>
      <c r="B45" s="8" t="s">
        <v>43</v>
      </c>
      <c r="C45" s="8" t="s">
        <v>93</v>
      </c>
      <c r="D45" s="8">
        <v>41</v>
      </c>
      <c r="E45" s="10">
        <v>42.58</v>
      </c>
      <c r="F45" s="10">
        <v>35.33</v>
      </c>
      <c r="G45" s="10" t="s">
        <v>10</v>
      </c>
      <c r="H45" s="4" t="s">
        <v>10</v>
      </c>
      <c r="I45" s="10">
        <v>21.65</v>
      </c>
      <c r="J45" s="10">
        <v>0.44</v>
      </c>
      <c r="K45" s="10" t="s">
        <v>10</v>
      </c>
      <c r="L45" s="10">
        <v>100</v>
      </c>
      <c r="M45" s="10">
        <v>1.9890000000000001</v>
      </c>
      <c r="N45" s="10">
        <v>1.9450000000000001</v>
      </c>
      <c r="O45" s="10" t="s">
        <v>10</v>
      </c>
      <c r="P45" s="4" t="s">
        <v>10</v>
      </c>
      <c r="Q45" s="10">
        <v>1.0840000000000001</v>
      </c>
      <c r="R45" s="10">
        <v>0.04</v>
      </c>
      <c r="S45" s="10" t="s">
        <v>10</v>
      </c>
      <c r="T45" s="10">
        <v>5.0579999999999998</v>
      </c>
      <c r="U45" s="10">
        <v>1.966</v>
      </c>
      <c r="V45" s="10">
        <v>1.923</v>
      </c>
      <c r="W45" s="10" t="s">
        <v>10</v>
      </c>
      <c r="X45" s="10" t="s">
        <v>10</v>
      </c>
      <c r="Y45" s="4" t="s">
        <v>10</v>
      </c>
      <c r="Z45" s="10">
        <v>1.071</v>
      </c>
      <c r="AA45" s="10">
        <v>3.9E-2</v>
      </c>
      <c r="AB45" s="10" t="s">
        <v>10</v>
      </c>
      <c r="AC45" s="10">
        <v>5</v>
      </c>
      <c r="AD45" s="10">
        <v>0.184</v>
      </c>
      <c r="AE45" s="10">
        <f t="shared" si="0"/>
        <v>96.486486486486484</v>
      </c>
    </row>
    <row r="46" spans="1:31" ht="15.75">
      <c r="A46" s="8" t="s">
        <v>34</v>
      </c>
      <c r="B46" s="8" t="s">
        <v>43</v>
      </c>
      <c r="C46" s="8" t="s">
        <v>93</v>
      </c>
      <c r="D46" s="8">
        <v>47</v>
      </c>
      <c r="E46" s="10">
        <v>39.47</v>
      </c>
      <c r="F46" s="10">
        <v>34.729999999999997</v>
      </c>
      <c r="G46" s="10">
        <v>0.21</v>
      </c>
      <c r="H46" s="4" t="s">
        <v>10</v>
      </c>
      <c r="I46" s="10">
        <v>25.54</v>
      </c>
      <c r="J46" s="10">
        <v>0.06</v>
      </c>
      <c r="K46" s="10" t="s">
        <v>10</v>
      </c>
      <c r="L46" s="10">
        <v>100.01</v>
      </c>
      <c r="M46" s="10">
        <v>1.88</v>
      </c>
      <c r="N46" s="10">
        <v>1.95</v>
      </c>
      <c r="O46" s="10">
        <v>8.0000000000000002E-3</v>
      </c>
      <c r="P46" s="4" t="s">
        <v>10</v>
      </c>
      <c r="Q46" s="10">
        <v>1.304</v>
      </c>
      <c r="R46" s="10">
        <v>6.0000000000000001E-3</v>
      </c>
      <c r="S46" s="10" t="s">
        <v>10</v>
      </c>
      <c r="T46" s="10">
        <v>5.1479999999999997</v>
      </c>
      <c r="U46" s="10">
        <v>1.8260000000000001</v>
      </c>
      <c r="V46" s="10">
        <v>1.8939999999999999</v>
      </c>
      <c r="W46" s="10" t="s">
        <v>10</v>
      </c>
      <c r="X46" s="10">
        <v>8.0000000000000002E-3</v>
      </c>
      <c r="Y46" s="4" t="s">
        <v>10</v>
      </c>
      <c r="Z46" s="10">
        <v>1.266</v>
      </c>
      <c r="AA46" s="10">
        <v>5.0000000000000001E-3</v>
      </c>
      <c r="AB46" s="10" t="s">
        <v>10</v>
      </c>
      <c r="AC46" s="10">
        <v>5</v>
      </c>
      <c r="AD46" s="10">
        <v>0.45100000000000001</v>
      </c>
      <c r="AE46" s="10">
        <f t="shared" si="0"/>
        <v>99.606608969315516</v>
      </c>
    </row>
    <row r="47" spans="1:31" ht="15.75">
      <c r="A47" s="8" t="s">
        <v>34</v>
      </c>
      <c r="B47" s="8" t="s">
        <v>43</v>
      </c>
      <c r="C47" s="8" t="s">
        <v>96</v>
      </c>
      <c r="D47" s="8">
        <v>58</v>
      </c>
      <c r="E47" s="10">
        <v>44.26</v>
      </c>
      <c r="F47" s="10">
        <v>35.72</v>
      </c>
      <c r="G47" s="10">
        <v>0.26</v>
      </c>
      <c r="H47" s="4" t="s">
        <v>10</v>
      </c>
      <c r="I47" s="10">
        <v>18.86</v>
      </c>
      <c r="J47" s="10">
        <v>0.91</v>
      </c>
      <c r="K47" s="10" t="s">
        <v>10</v>
      </c>
      <c r="L47" s="10">
        <v>100.01</v>
      </c>
      <c r="M47" s="10">
        <v>2.0470000000000002</v>
      </c>
      <c r="N47" s="10">
        <v>1.9470000000000001</v>
      </c>
      <c r="O47" s="10">
        <v>0.01</v>
      </c>
      <c r="P47" s="4" t="s">
        <v>10</v>
      </c>
      <c r="Q47" s="10">
        <v>0.93500000000000005</v>
      </c>
      <c r="R47" s="10">
        <v>8.2000000000000003E-2</v>
      </c>
      <c r="S47" s="10" t="s">
        <v>10</v>
      </c>
      <c r="T47" s="10">
        <v>5.0199999999999996</v>
      </c>
      <c r="U47" s="10">
        <v>2.0390000000000001</v>
      </c>
      <c r="V47" s="10">
        <v>1.9390000000000001</v>
      </c>
      <c r="W47" s="10" t="s">
        <v>10</v>
      </c>
      <c r="X47" s="10">
        <v>0.01</v>
      </c>
      <c r="Y47" s="4" t="s">
        <v>10</v>
      </c>
      <c r="Z47" s="10">
        <v>0.93100000000000005</v>
      </c>
      <c r="AA47" s="10">
        <v>8.1000000000000003E-2</v>
      </c>
      <c r="AB47" s="10" t="s">
        <v>10</v>
      </c>
      <c r="AC47" s="10">
        <v>5</v>
      </c>
      <c r="AD47" s="10">
        <v>5.5E-2</v>
      </c>
      <c r="AE47" s="10">
        <f t="shared" si="0"/>
        <v>91.996047430830046</v>
      </c>
    </row>
    <row r="48" spans="1:31" ht="15.75">
      <c r="A48" s="8" t="s">
        <v>34</v>
      </c>
      <c r="B48" s="8" t="s">
        <v>43</v>
      </c>
      <c r="C48" s="8" t="s">
        <v>96</v>
      </c>
      <c r="D48" s="8">
        <v>59</v>
      </c>
      <c r="E48" s="10">
        <v>44.21</v>
      </c>
      <c r="F48" s="10">
        <v>35.92</v>
      </c>
      <c r="G48" s="10">
        <v>0.08</v>
      </c>
      <c r="H48" s="4" t="s">
        <v>10</v>
      </c>
      <c r="I48" s="10">
        <v>18.760000000000002</v>
      </c>
      <c r="J48" s="10">
        <v>1.03</v>
      </c>
      <c r="K48" s="10" t="s">
        <v>10</v>
      </c>
      <c r="L48" s="10">
        <v>100</v>
      </c>
      <c r="M48" s="10">
        <v>2.0430000000000001</v>
      </c>
      <c r="N48" s="10">
        <v>1.9570000000000001</v>
      </c>
      <c r="O48" s="10">
        <v>3.0000000000000001E-3</v>
      </c>
      <c r="P48" s="4" t="s">
        <v>10</v>
      </c>
      <c r="Q48" s="10">
        <v>0.92900000000000005</v>
      </c>
      <c r="R48" s="10">
        <v>9.1999999999999998E-2</v>
      </c>
      <c r="S48" s="10" t="s">
        <v>10</v>
      </c>
      <c r="T48" s="10">
        <v>5.024</v>
      </c>
      <c r="U48" s="10">
        <v>2.0329999999999999</v>
      </c>
      <c r="V48" s="10">
        <v>1.9470000000000001</v>
      </c>
      <c r="W48" s="10" t="s">
        <v>10</v>
      </c>
      <c r="X48" s="10">
        <v>3.0000000000000001E-3</v>
      </c>
      <c r="Y48" s="4" t="s">
        <v>10</v>
      </c>
      <c r="Z48" s="10">
        <v>0.92500000000000004</v>
      </c>
      <c r="AA48" s="10">
        <v>9.1999999999999998E-2</v>
      </c>
      <c r="AB48" s="10" t="s">
        <v>10</v>
      </c>
      <c r="AC48" s="10">
        <v>5</v>
      </c>
      <c r="AD48" s="10">
        <v>7.4999999999999997E-2</v>
      </c>
      <c r="AE48" s="10">
        <f t="shared" si="0"/>
        <v>90.953785644051123</v>
      </c>
    </row>
    <row r="49" spans="1:31" ht="15.75">
      <c r="A49" s="8" t="s">
        <v>34</v>
      </c>
      <c r="B49" s="8" t="s">
        <v>43</v>
      </c>
      <c r="C49" s="8" t="s">
        <v>94</v>
      </c>
      <c r="D49" s="8">
        <v>77</v>
      </c>
      <c r="E49" s="10">
        <v>43.86</v>
      </c>
      <c r="F49" s="10">
        <v>36.26</v>
      </c>
      <c r="G49" s="10">
        <v>0.21</v>
      </c>
      <c r="H49" s="4" t="s">
        <v>10</v>
      </c>
      <c r="I49" s="10">
        <v>18.649999999999999</v>
      </c>
      <c r="J49" s="10">
        <v>1.04</v>
      </c>
      <c r="K49" s="10" t="s">
        <v>10</v>
      </c>
      <c r="L49" s="10">
        <v>100.02</v>
      </c>
      <c r="M49" s="10">
        <v>2.028</v>
      </c>
      <c r="N49" s="10">
        <v>1.976</v>
      </c>
      <c r="O49" s="10">
        <v>8.0000000000000002E-3</v>
      </c>
      <c r="P49" s="4" t="s">
        <v>10</v>
      </c>
      <c r="Q49" s="10">
        <v>0.92400000000000004</v>
      </c>
      <c r="R49" s="10">
        <v>9.2999999999999999E-2</v>
      </c>
      <c r="S49" s="10" t="s">
        <v>10</v>
      </c>
      <c r="T49" s="10">
        <v>5.03</v>
      </c>
      <c r="U49" s="10">
        <v>2.016</v>
      </c>
      <c r="V49" s="10">
        <v>1.964</v>
      </c>
      <c r="W49" s="10" t="s">
        <v>10</v>
      </c>
      <c r="X49" s="10">
        <v>8.0000000000000002E-3</v>
      </c>
      <c r="Y49" s="4" t="s">
        <v>10</v>
      </c>
      <c r="Z49" s="10">
        <v>0.91900000000000004</v>
      </c>
      <c r="AA49" s="10">
        <v>9.2999999999999999E-2</v>
      </c>
      <c r="AB49" s="10" t="s">
        <v>10</v>
      </c>
      <c r="AC49" s="10">
        <v>5</v>
      </c>
      <c r="AD49" s="10">
        <v>8.7999999999999995E-2</v>
      </c>
      <c r="AE49" s="10">
        <f t="shared" si="0"/>
        <v>90.810276679841891</v>
      </c>
    </row>
    <row r="50" spans="1:31" ht="15.75">
      <c r="A50" s="8" t="s">
        <v>34</v>
      </c>
      <c r="B50" s="8" t="s">
        <v>43</v>
      </c>
      <c r="C50" s="8" t="s">
        <v>35</v>
      </c>
      <c r="D50" s="8">
        <v>81</v>
      </c>
      <c r="E50" s="10">
        <v>43.83</v>
      </c>
      <c r="F50" s="10">
        <v>36.14</v>
      </c>
      <c r="G50" s="10">
        <v>0.28999999999999998</v>
      </c>
      <c r="H50" s="4" t="s">
        <v>10</v>
      </c>
      <c r="I50" s="10">
        <v>18.98</v>
      </c>
      <c r="J50" s="10">
        <v>0.77</v>
      </c>
      <c r="K50" s="10" t="s">
        <v>10</v>
      </c>
      <c r="L50" s="10">
        <v>100.01</v>
      </c>
      <c r="M50" s="10">
        <v>2.028</v>
      </c>
      <c r="N50" s="10">
        <v>1.9710000000000001</v>
      </c>
      <c r="O50" s="10">
        <v>1.0999999999999999E-2</v>
      </c>
      <c r="P50" s="4" t="s">
        <v>10</v>
      </c>
      <c r="Q50" s="10">
        <v>0.94099999999999995</v>
      </c>
      <c r="R50" s="10">
        <v>6.9000000000000006E-2</v>
      </c>
      <c r="S50" s="10" t="s">
        <v>10</v>
      </c>
      <c r="T50" s="10">
        <v>5.0209999999999999</v>
      </c>
      <c r="U50" s="10">
        <v>2.02</v>
      </c>
      <c r="V50" s="10">
        <v>1.9630000000000001</v>
      </c>
      <c r="W50" s="10" t="s">
        <v>10</v>
      </c>
      <c r="X50" s="10">
        <v>1.0999999999999999E-2</v>
      </c>
      <c r="Y50" s="4" t="s">
        <v>10</v>
      </c>
      <c r="Z50" s="10">
        <v>0.93700000000000006</v>
      </c>
      <c r="AA50" s="10">
        <v>6.9000000000000006E-2</v>
      </c>
      <c r="AB50" s="10" t="s">
        <v>10</v>
      </c>
      <c r="AC50" s="10">
        <v>5</v>
      </c>
      <c r="AD50" s="10">
        <v>5.5E-2</v>
      </c>
      <c r="AE50" s="10">
        <f t="shared" si="0"/>
        <v>93.141153081510936</v>
      </c>
    </row>
    <row r="51" spans="1:31" ht="15.75">
      <c r="A51" s="8" t="s">
        <v>22</v>
      </c>
      <c r="B51" s="8" t="s">
        <v>42</v>
      </c>
      <c r="C51" s="8">
        <v>111</v>
      </c>
      <c r="D51" s="8">
        <v>1623</v>
      </c>
      <c r="E51" s="10">
        <v>48.8</v>
      </c>
      <c r="F51" s="10">
        <v>37.299999999999997</v>
      </c>
      <c r="G51" s="10">
        <v>0.18</v>
      </c>
      <c r="H51" s="10" t="s">
        <v>10</v>
      </c>
      <c r="I51" s="10">
        <v>19.27</v>
      </c>
      <c r="J51" s="10">
        <v>1.37</v>
      </c>
      <c r="K51" s="10" t="s">
        <v>10</v>
      </c>
      <c r="L51" s="10">
        <v>106.92</v>
      </c>
      <c r="M51" s="10">
        <v>2.1030000000000002</v>
      </c>
      <c r="N51" s="10">
        <v>1.8939999999999999</v>
      </c>
      <c r="O51" s="10">
        <v>6.0000000000000001E-3</v>
      </c>
      <c r="P51" s="10" t="s">
        <v>10</v>
      </c>
      <c r="Q51" s="10">
        <v>0.89</v>
      </c>
      <c r="R51" s="10">
        <v>0.114</v>
      </c>
      <c r="S51" s="10" t="s">
        <v>10</v>
      </c>
      <c r="T51" s="10">
        <v>5.0069999999999997</v>
      </c>
      <c r="U51" s="10">
        <v>2.1</v>
      </c>
      <c r="V51" s="10">
        <v>1.891</v>
      </c>
      <c r="W51" s="10" t="s">
        <v>10</v>
      </c>
      <c r="X51" s="10">
        <v>6.0000000000000001E-3</v>
      </c>
      <c r="Y51" s="10" t="s">
        <v>10</v>
      </c>
      <c r="Z51" s="10">
        <v>0.88800000000000001</v>
      </c>
      <c r="AA51" s="10">
        <v>0.114</v>
      </c>
      <c r="AB51" s="10" t="s">
        <v>10</v>
      </c>
      <c r="AC51" s="10">
        <v>5</v>
      </c>
      <c r="AD51" s="10">
        <v>1.7000000000000001E-2</v>
      </c>
      <c r="AE51" s="10">
        <f t="shared" si="0"/>
        <v>88.622754491017957</v>
      </c>
    </row>
    <row r="52" spans="1:31" ht="15.75">
      <c r="A52" s="8" t="s">
        <v>22</v>
      </c>
      <c r="B52" s="8" t="s">
        <v>42</v>
      </c>
      <c r="C52" s="8">
        <v>114</v>
      </c>
      <c r="D52" s="8">
        <v>1647</v>
      </c>
      <c r="E52" s="10">
        <v>48.12</v>
      </c>
      <c r="F52" s="10">
        <v>36.83</v>
      </c>
      <c r="G52" s="10" t="s">
        <v>10</v>
      </c>
      <c r="H52" s="10" t="s">
        <v>10</v>
      </c>
      <c r="I52" s="10">
        <v>19.14</v>
      </c>
      <c r="J52" s="10">
        <v>1.38</v>
      </c>
      <c r="K52" s="10" t="s">
        <v>10</v>
      </c>
      <c r="L52" s="10">
        <v>105.47</v>
      </c>
      <c r="M52" s="10">
        <v>2.101</v>
      </c>
      <c r="N52" s="10">
        <v>1.8959999999999999</v>
      </c>
      <c r="O52" s="10" t="s">
        <v>10</v>
      </c>
      <c r="P52" s="10" t="s">
        <v>10</v>
      </c>
      <c r="Q52" s="10">
        <v>0.89600000000000002</v>
      </c>
      <c r="R52" s="10">
        <v>0.11700000000000001</v>
      </c>
      <c r="S52" s="10" t="s">
        <v>10</v>
      </c>
      <c r="T52" s="10">
        <v>5.0090000000000003</v>
      </c>
      <c r="U52" s="10">
        <v>2.097</v>
      </c>
      <c r="V52" s="10">
        <v>1.8919999999999999</v>
      </c>
      <c r="W52" s="10" t="s">
        <v>10</v>
      </c>
      <c r="X52" s="10" t="s">
        <v>10</v>
      </c>
      <c r="Y52" s="10" t="s">
        <v>10</v>
      </c>
      <c r="Z52" s="10">
        <v>0.89400000000000002</v>
      </c>
      <c r="AA52" s="10">
        <v>0.11700000000000001</v>
      </c>
      <c r="AB52" s="10" t="s">
        <v>10</v>
      </c>
      <c r="AC52" s="10">
        <v>5</v>
      </c>
      <c r="AD52" s="10">
        <v>0.03</v>
      </c>
      <c r="AE52" s="10">
        <f t="shared" si="0"/>
        <v>88.427299703264083</v>
      </c>
    </row>
    <row r="53" spans="1:31" ht="15.75">
      <c r="A53" s="8" t="s">
        <v>22</v>
      </c>
      <c r="B53" s="8" t="s">
        <v>42</v>
      </c>
      <c r="C53" s="8">
        <v>114</v>
      </c>
      <c r="D53" s="8">
        <v>1655</v>
      </c>
      <c r="E53" s="10">
        <v>49.27</v>
      </c>
      <c r="F53" s="10">
        <v>37</v>
      </c>
      <c r="G53" s="10" t="s">
        <v>10</v>
      </c>
      <c r="H53" s="10" t="s">
        <v>10</v>
      </c>
      <c r="I53" s="10">
        <v>19.07</v>
      </c>
      <c r="J53" s="10">
        <v>1.5</v>
      </c>
      <c r="K53" s="10" t="s">
        <v>10</v>
      </c>
      <c r="L53" s="10">
        <v>106.84</v>
      </c>
      <c r="M53" s="10">
        <v>2.121</v>
      </c>
      <c r="N53" s="10">
        <v>1.877</v>
      </c>
      <c r="O53" s="10" t="s">
        <v>10</v>
      </c>
      <c r="P53" s="10" t="s">
        <v>10</v>
      </c>
      <c r="Q53" s="10">
        <v>0.88</v>
      </c>
      <c r="R53" s="10">
        <v>0.125</v>
      </c>
      <c r="S53" s="10" t="s">
        <v>10</v>
      </c>
      <c r="T53" s="10">
        <v>5.0030000000000001</v>
      </c>
      <c r="U53" s="10">
        <v>2.12</v>
      </c>
      <c r="V53" s="10">
        <v>1.8759999999999999</v>
      </c>
      <c r="W53" s="10" t="s">
        <v>10</v>
      </c>
      <c r="X53" s="10" t="s">
        <v>10</v>
      </c>
      <c r="Y53" s="10" t="s">
        <v>10</v>
      </c>
      <c r="Z53" s="10">
        <v>0.879</v>
      </c>
      <c r="AA53" s="10">
        <v>0.125</v>
      </c>
      <c r="AB53" s="10" t="s">
        <v>10</v>
      </c>
      <c r="AC53" s="10">
        <v>5</v>
      </c>
      <c r="AD53" s="10">
        <v>0.01</v>
      </c>
      <c r="AE53" s="10">
        <f t="shared" si="0"/>
        <v>87.549800796812747</v>
      </c>
    </row>
    <row r="54" spans="1:31" ht="15.75">
      <c r="A54" s="8" t="s">
        <v>22</v>
      </c>
      <c r="B54" s="8" t="s">
        <v>42</v>
      </c>
      <c r="C54" s="8">
        <v>115</v>
      </c>
      <c r="D54" s="8">
        <v>1659</v>
      </c>
      <c r="E54" s="10">
        <v>47.93</v>
      </c>
      <c r="F54" s="10">
        <v>36.74</v>
      </c>
      <c r="G54" s="10" t="s">
        <v>10</v>
      </c>
      <c r="H54" s="10" t="s">
        <v>10</v>
      </c>
      <c r="I54" s="10">
        <v>19.010000000000002</v>
      </c>
      <c r="J54" s="10">
        <v>1.38</v>
      </c>
      <c r="K54" s="10" t="s">
        <v>10</v>
      </c>
      <c r="L54" s="10">
        <v>105.06</v>
      </c>
      <c r="M54" s="10">
        <v>2.101</v>
      </c>
      <c r="N54" s="10">
        <v>1.8979999999999999</v>
      </c>
      <c r="O54" s="10" t="s">
        <v>10</v>
      </c>
      <c r="P54" s="10" t="s">
        <v>10</v>
      </c>
      <c r="Q54" s="10">
        <v>0.89300000000000002</v>
      </c>
      <c r="R54" s="10">
        <v>0.11700000000000001</v>
      </c>
      <c r="S54" s="10" t="s">
        <v>10</v>
      </c>
      <c r="T54" s="10">
        <v>5.0090000000000003</v>
      </c>
      <c r="U54" s="10">
        <v>2.097</v>
      </c>
      <c r="V54" s="10">
        <v>1.895</v>
      </c>
      <c r="W54" s="10" t="s">
        <v>10</v>
      </c>
      <c r="X54" s="10" t="s">
        <v>10</v>
      </c>
      <c r="Y54" s="10" t="s">
        <v>10</v>
      </c>
      <c r="Z54" s="10">
        <v>0.89100000000000001</v>
      </c>
      <c r="AA54" s="10">
        <v>0.11700000000000001</v>
      </c>
      <c r="AB54" s="10" t="s">
        <v>10</v>
      </c>
      <c r="AC54" s="10">
        <v>5</v>
      </c>
      <c r="AD54" s="10">
        <v>2.8000000000000001E-2</v>
      </c>
      <c r="AE54" s="10">
        <f t="shared" si="0"/>
        <v>88.392857142857139</v>
      </c>
    </row>
    <row r="55" spans="1:31" ht="15.75">
      <c r="A55" s="8" t="s">
        <v>22</v>
      </c>
      <c r="B55" s="8" t="s">
        <v>42</v>
      </c>
      <c r="C55" s="8">
        <v>115</v>
      </c>
      <c r="D55" s="8">
        <v>1660</v>
      </c>
      <c r="E55" s="10">
        <v>48.16</v>
      </c>
      <c r="F55" s="10">
        <v>36.06</v>
      </c>
      <c r="G55" s="10">
        <v>0.28999999999999998</v>
      </c>
      <c r="H55" s="10" t="s">
        <v>10</v>
      </c>
      <c r="I55" s="10">
        <v>18.68</v>
      </c>
      <c r="J55" s="10">
        <v>1.56</v>
      </c>
      <c r="K55" s="10" t="s">
        <v>10</v>
      </c>
      <c r="L55" s="10">
        <v>104.75</v>
      </c>
      <c r="M55" s="10">
        <v>2.1190000000000002</v>
      </c>
      <c r="N55" s="10">
        <v>1.87</v>
      </c>
      <c r="O55" s="10">
        <v>1.0999999999999999E-2</v>
      </c>
      <c r="P55" s="10" t="s">
        <v>10</v>
      </c>
      <c r="Q55" s="10">
        <v>0.88100000000000001</v>
      </c>
      <c r="R55" s="10">
        <v>0.13300000000000001</v>
      </c>
      <c r="S55" s="10" t="s">
        <v>10</v>
      </c>
      <c r="T55" s="10">
        <v>5.0129999999999999</v>
      </c>
      <c r="U55" s="10">
        <v>2.113</v>
      </c>
      <c r="V55" s="10">
        <v>1.865</v>
      </c>
      <c r="W55" s="10" t="s">
        <v>10</v>
      </c>
      <c r="X55" s="10">
        <v>1.0999999999999999E-2</v>
      </c>
      <c r="Y55" s="10" t="s">
        <v>10</v>
      </c>
      <c r="Z55" s="10">
        <v>0.878</v>
      </c>
      <c r="AA55" s="10">
        <v>0.13300000000000001</v>
      </c>
      <c r="AB55" s="10" t="s">
        <v>10</v>
      </c>
      <c r="AC55" s="10">
        <v>5</v>
      </c>
      <c r="AD55" s="10">
        <v>0.03</v>
      </c>
      <c r="AE55" s="10">
        <f t="shared" si="0"/>
        <v>86.844708209693366</v>
      </c>
    </row>
    <row r="56" spans="1:31" ht="15.75">
      <c r="A56" s="8" t="s">
        <v>22</v>
      </c>
      <c r="B56" s="8" t="s">
        <v>42</v>
      </c>
      <c r="C56" s="8">
        <v>116</v>
      </c>
      <c r="D56" s="8">
        <v>1676</v>
      </c>
      <c r="E56" s="10">
        <v>48.91</v>
      </c>
      <c r="F56" s="10">
        <v>35.96</v>
      </c>
      <c r="G56" s="10" t="s">
        <v>10</v>
      </c>
      <c r="H56" s="10" t="s">
        <v>10</v>
      </c>
      <c r="I56" s="10">
        <v>18.41</v>
      </c>
      <c r="J56" s="10">
        <v>1.78</v>
      </c>
      <c r="K56" s="10" t="s">
        <v>10</v>
      </c>
      <c r="L56" s="10">
        <v>105.06</v>
      </c>
      <c r="M56" s="10">
        <v>2.14</v>
      </c>
      <c r="N56" s="10">
        <v>1.8540000000000001</v>
      </c>
      <c r="O56" s="10" t="s">
        <v>10</v>
      </c>
      <c r="P56" s="10" t="s">
        <v>10</v>
      </c>
      <c r="Q56" s="10">
        <v>0.86299999999999999</v>
      </c>
      <c r="R56" s="10">
        <v>0.151</v>
      </c>
      <c r="S56" s="10" t="s">
        <v>10</v>
      </c>
      <c r="T56" s="10">
        <v>5.008</v>
      </c>
      <c r="U56" s="10">
        <v>2.1360000000000001</v>
      </c>
      <c r="V56" s="10">
        <v>1.851</v>
      </c>
      <c r="W56" s="10" t="s">
        <v>10</v>
      </c>
      <c r="X56" s="10" t="s">
        <v>10</v>
      </c>
      <c r="Y56" s="10" t="s">
        <v>10</v>
      </c>
      <c r="Z56" s="10">
        <v>0.86199999999999999</v>
      </c>
      <c r="AA56" s="10">
        <v>0.151</v>
      </c>
      <c r="AB56" s="10" t="s">
        <v>10</v>
      </c>
      <c r="AC56" s="10">
        <v>5</v>
      </c>
      <c r="AD56" s="10">
        <v>2.7E-2</v>
      </c>
      <c r="AE56" s="10">
        <f t="shared" si="0"/>
        <v>85.09378084896349</v>
      </c>
    </row>
    <row r="57" spans="1:31" ht="15.75">
      <c r="A57" s="8" t="s">
        <v>23</v>
      </c>
      <c r="B57" s="8" t="s">
        <v>40</v>
      </c>
      <c r="C57" s="8">
        <v>93</v>
      </c>
      <c r="D57" s="8">
        <v>1459</v>
      </c>
      <c r="E57" s="10">
        <v>59.2</v>
      </c>
      <c r="F57" s="10">
        <v>28.03</v>
      </c>
      <c r="G57" s="10" t="s">
        <v>10</v>
      </c>
      <c r="H57" s="10" t="s">
        <v>10</v>
      </c>
      <c r="I57" s="10">
        <v>9.42</v>
      </c>
      <c r="J57" s="10">
        <v>6.45</v>
      </c>
      <c r="K57" s="10" t="s">
        <v>10</v>
      </c>
      <c r="L57" s="10">
        <v>103.1</v>
      </c>
      <c r="M57" s="10">
        <v>2.57</v>
      </c>
      <c r="N57" s="10">
        <v>1.4339999999999999</v>
      </c>
      <c r="O57" s="10" t="s">
        <v>10</v>
      </c>
      <c r="P57" s="10" t="s">
        <v>10</v>
      </c>
      <c r="Q57" s="10">
        <v>0.438</v>
      </c>
      <c r="R57" s="10">
        <v>0.54300000000000004</v>
      </c>
      <c r="S57" s="10" t="s">
        <v>10</v>
      </c>
      <c r="T57" s="10">
        <v>4.9850000000000003</v>
      </c>
      <c r="U57" s="10">
        <v>2.5779999999999998</v>
      </c>
      <c r="V57" s="10">
        <v>1.4379999999999999</v>
      </c>
      <c r="W57" s="10" t="s">
        <v>10</v>
      </c>
      <c r="X57" s="10" t="s">
        <v>10</v>
      </c>
      <c r="Y57" s="10" t="s">
        <v>10</v>
      </c>
      <c r="Z57" s="10">
        <v>0.439</v>
      </c>
      <c r="AA57" s="10">
        <v>0.54500000000000004</v>
      </c>
      <c r="AB57" s="10" t="s">
        <v>10</v>
      </c>
      <c r="AC57" s="10">
        <v>5</v>
      </c>
      <c r="AD57" s="10">
        <v>-4.9000000000000002E-2</v>
      </c>
      <c r="AE57" s="10">
        <f t="shared" si="0"/>
        <v>44.613821138211385</v>
      </c>
    </row>
    <row r="58" spans="1:31" ht="15.75">
      <c r="A58" s="8" t="s">
        <v>23</v>
      </c>
      <c r="B58" s="8" t="s">
        <v>40</v>
      </c>
      <c r="C58" s="8">
        <v>93</v>
      </c>
      <c r="D58" s="8">
        <v>1461</v>
      </c>
      <c r="E58" s="10">
        <v>61.34</v>
      </c>
      <c r="F58" s="10">
        <v>27.17</v>
      </c>
      <c r="G58" s="10" t="s">
        <v>10</v>
      </c>
      <c r="H58" s="10" t="s">
        <v>10</v>
      </c>
      <c r="I58" s="10">
        <v>8.0500000000000007</v>
      </c>
      <c r="J58" s="10">
        <v>7.14</v>
      </c>
      <c r="K58" s="10" t="s">
        <v>10</v>
      </c>
      <c r="L58" s="10">
        <v>103.7</v>
      </c>
      <c r="M58" s="10">
        <v>2.6349999999999998</v>
      </c>
      <c r="N58" s="10">
        <v>1.375</v>
      </c>
      <c r="O58" s="10" t="s">
        <v>10</v>
      </c>
      <c r="P58" s="10" t="s">
        <v>10</v>
      </c>
      <c r="Q58" s="10">
        <v>0.37</v>
      </c>
      <c r="R58" s="10">
        <v>0.59499999999999997</v>
      </c>
      <c r="S58" s="10" t="s">
        <v>10</v>
      </c>
      <c r="T58" s="10">
        <v>4.9749999999999996</v>
      </c>
      <c r="U58" s="10">
        <v>2.6480000000000001</v>
      </c>
      <c r="V58" s="10">
        <v>1.3819999999999999</v>
      </c>
      <c r="W58" s="10" t="s">
        <v>10</v>
      </c>
      <c r="X58" s="10" t="s">
        <v>10</v>
      </c>
      <c r="Y58" s="10" t="s">
        <v>10</v>
      </c>
      <c r="Z58" s="10">
        <v>0.372</v>
      </c>
      <c r="AA58" s="10">
        <v>0.59799999999999998</v>
      </c>
      <c r="AB58" s="10" t="s">
        <v>10</v>
      </c>
      <c r="AC58" s="10">
        <v>5</v>
      </c>
      <c r="AD58" s="10">
        <v>-0.08</v>
      </c>
      <c r="AE58" s="10">
        <f t="shared" si="0"/>
        <v>38.350515463917532</v>
      </c>
    </row>
    <row r="59" spans="1:31" ht="15.75">
      <c r="A59" s="8" t="s">
        <v>23</v>
      </c>
      <c r="B59" s="8" t="s">
        <v>40</v>
      </c>
      <c r="C59" s="8">
        <v>94</v>
      </c>
      <c r="D59" s="8">
        <v>1465</v>
      </c>
      <c r="E59" s="10">
        <v>59.73</v>
      </c>
      <c r="F59" s="10">
        <v>27.16</v>
      </c>
      <c r="G59" s="10" t="s">
        <v>10</v>
      </c>
      <c r="H59" s="10" t="s">
        <v>10</v>
      </c>
      <c r="I59" s="10">
        <v>8.52</v>
      </c>
      <c r="J59" s="10">
        <v>6.81</v>
      </c>
      <c r="K59" s="10">
        <v>0.12</v>
      </c>
      <c r="L59" s="10">
        <v>102.34</v>
      </c>
      <c r="M59" s="10">
        <v>2.6070000000000002</v>
      </c>
      <c r="N59" s="10">
        <v>1.397</v>
      </c>
      <c r="O59" s="10" t="s">
        <v>10</v>
      </c>
      <c r="P59" s="10" t="s">
        <v>10</v>
      </c>
      <c r="Q59" s="10">
        <v>0.39800000000000002</v>
      </c>
      <c r="R59" s="10">
        <v>0.57599999999999996</v>
      </c>
      <c r="S59" s="10">
        <v>7.0000000000000001E-3</v>
      </c>
      <c r="T59" s="10">
        <v>4.9859999999999998</v>
      </c>
      <c r="U59" s="10">
        <v>2.6150000000000002</v>
      </c>
      <c r="V59" s="10">
        <v>1.401</v>
      </c>
      <c r="W59" s="10" t="s">
        <v>10</v>
      </c>
      <c r="X59" s="10" t="s">
        <v>10</v>
      </c>
      <c r="Y59" s="10" t="s">
        <v>10</v>
      </c>
      <c r="Z59" s="10">
        <v>0.4</v>
      </c>
      <c r="AA59" s="10">
        <v>0.57799999999999996</v>
      </c>
      <c r="AB59" s="10">
        <v>7.0000000000000001E-3</v>
      </c>
      <c r="AC59" s="10">
        <v>5</v>
      </c>
      <c r="AD59" s="10">
        <v>-4.5999999999999999E-2</v>
      </c>
      <c r="AE59" s="10">
        <f t="shared" si="0"/>
        <v>40.899795501022496</v>
      </c>
    </row>
    <row r="60" spans="1:31" ht="15.75">
      <c r="A60" s="8" t="s">
        <v>23</v>
      </c>
      <c r="B60" s="8" t="s">
        <v>40</v>
      </c>
      <c r="C60" s="8">
        <v>94</v>
      </c>
      <c r="D60" s="8">
        <v>1466</v>
      </c>
      <c r="E60" s="10">
        <v>63.06</v>
      </c>
      <c r="F60" s="10">
        <v>26.88</v>
      </c>
      <c r="G60" s="10" t="s">
        <v>10</v>
      </c>
      <c r="H60" s="10" t="s">
        <v>10</v>
      </c>
      <c r="I60" s="10">
        <v>7.54</v>
      </c>
      <c r="J60" s="10">
        <v>7.78</v>
      </c>
      <c r="K60" s="10">
        <v>0.13</v>
      </c>
      <c r="L60" s="10">
        <v>105.39</v>
      </c>
      <c r="M60" s="10">
        <v>2.6640000000000001</v>
      </c>
      <c r="N60" s="10">
        <v>1.339</v>
      </c>
      <c r="O60" s="10" t="s">
        <v>10</v>
      </c>
      <c r="P60" s="10" t="s">
        <v>10</v>
      </c>
      <c r="Q60" s="10">
        <v>0.34100000000000003</v>
      </c>
      <c r="R60" s="10">
        <v>0.63700000000000001</v>
      </c>
      <c r="S60" s="10">
        <v>7.0000000000000001E-3</v>
      </c>
      <c r="T60" s="10">
        <v>4.9889999999999999</v>
      </c>
      <c r="U60" s="10">
        <v>2.67</v>
      </c>
      <c r="V60" s="10">
        <v>1.3420000000000001</v>
      </c>
      <c r="W60" s="10" t="s">
        <v>10</v>
      </c>
      <c r="X60" s="10" t="s">
        <v>10</v>
      </c>
      <c r="Y60" s="10" t="s">
        <v>10</v>
      </c>
      <c r="Z60" s="10">
        <v>0.34200000000000003</v>
      </c>
      <c r="AA60" s="10">
        <v>0.63900000000000001</v>
      </c>
      <c r="AB60" s="10">
        <v>7.0000000000000001E-3</v>
      </c>
      <c r="AC60" s="10">
        <v>5</v>
      </c>
      <c r="AD60" s="10">
        <v>-3.6999999999999998E-2</v>
      </c>
      <c r="AE60" s="10">
        <f t="shared" si="0"/>
        <v>34.862385321100916</v>
      </c>
    </row>
    <row r="61" spans="1:31" ht="15.75">
      <c r="A61" s="8" t="s">
        <v>23</v>
      </c>
      <c r="B61" s="8" t="s">
        <v>40</v>
      </c>
      <c r="C61" s="8">
        <v>96</v>
      </c>
      <c r="D61" s="8">
        <v>1505</v>
      </c>
      <c r="E61" s="10">
        <v>63.22</v>
      </c>
      <c r="F61" s="10">
        <v>27.47</v>
      </c>
      <c r="G61" s="10" t="s">
        <v>10</v>
      </c>
      <c r="H61" s="10" t="s">
        <v>10</v>
      </c>
      <c r="I61" s="10">
        <v>7.83</v>
      </c>
      <c r="J61" s="10">
        <v>7.71</v>
      </c>
      <c r="K61" s="10" t="s">
        <v>10</v>
      </c>
      <c r="L61" s="10">
        <v>106.23</v>
      </c>
      <c r="M61" s="10">
        <v>2.65</v>
      </c>
      <c r="N61" s="10">
        <v>1.357</v>
      </c>
      <c r="O61" s="10" t="s">
        <v>10</v>
      </c>
      <c r="P61" s="10" t="s">
        <v>10</v>
      </c>
      <c r="Q61" s="10">
        <v>0.35199999999999998</v>
      </c>
      <c r="R61" s="10">
        <v>0.627</v>
      </c>
      <c r="S61" s="10" t="s">
        <v>10</v>
      </c>
      <c r="T61" s="10">
        <v>4.9850000000000003</v>
      </c>
      <c r="U61" s="10">
        <v>2.6579999999999999</v>
      </c>
      <c r="V61" s="10">
        <v>1.361</v>
      </c>
      <c r="W61" s="10" t="s">
        <v>10</v>
      </c>
      <c r="X61" s="10" t="s">
        <v>10</v>
      </c>
      <c r="Y61" s="10" t="s">
        <v>10</v>
      </c>
      <c r="Z61" s="10">
        <v>0.35299999999999998</v>
      </c>
      <c r="AA61" s="10">
        <v>0.628</v>
      </c>
      <c r="AB61" s="10" t="s">
        <v>10</v>
      </c>
      <c r="AC61" s="10">
        <v>5</v>
      </c>
      <c r="AD61" s="10">
        <v>-4.8000000000000001E-2</v>
      </c>
      <c r="AE61" s="10">
        <f t="shared" si="0"/>
        <v>35.983690112130482</v>
      </c>
    </row>
    <row r="62" spans="1:31" ht="15.75">
      <c r="A62" s="8" t="s">
        <v>23</v>
      </c>
      <c r="B62" s="8" t="s">
        <v>40</v>
      </c>
      <c r="C62" s="8">
        <v>96</v>
      </c>
      <c r="D62" s="8">
        <v>1506</v>
      </c>
      <c r="E62" s="10">
        <v>57.64</v>
      </c>
      <c r="F62" s="10">
        <v>26.59</v>
      </c>
      <c r="G62" s="10" t="s">
        <v>10</v>
      </c>
      <c r="H62" s="10" t="s">
        <v>10</v>
      </c>
      <c r="I62" s="10">
        <v>8.66</v>
      </c>
      <c r="J62" s="10">
        <v>6.53</v>
      </c>
      <c r="K62" s="10" t="s">
        <v>10</v>
      </c>
      <c r="L62" s="10">
        <v>99.42</v>
      </c>
      <c r="M62" s="10">
        <v>2.5920000000000001</v>
      </c>
      <c r="N62" s="10">
        <v>1.409</v>
      </c>
      <c r="O62" s="10" t="s">
        <v>10</v>
      </c>
      <c r="P62" s="10" t="s">
        <v>10</v>
      </c>
      <c r="Q62" s="10">
        <v>0.41699999999999998</v>
      </c>
      <c r="R62" s="10">
        <v>0.56899999999999995</v>
      </c>
      <c r="S62" s="10" t="s">
        <v>10</v>
      </c>
      <c r="T62" s="10">
        <v>4.9880000000000004</v>
      </c>
      <c r="U62" s="10">
        <v>2.5979999999999999</v>
      </c>
      <c r="V62" s="10">
        <v>1.413</v>
      </c>
      <c r="W62" s="10" t="s">
        <v>10</v>
      </c>
      <c r="X62" s="10" t="s">
        <v>10</v>
      </c>
      <c r="Y62" s="10" t="s">
        <v>10</v>
      </c>
      <c r="Z62" s="10">
        <v>0.41799999999999998</v>
      </c>
      <c r="AA62" s="10">
        <v>0.57099999999999995</v>
      </c>
      <c r="AB62" s="10" t="s">
        <v>10</v>
      </c>
      <c r="AC62" s="10">
        <v>5</v>
      </c>
      <c r="AD62" s="10">
        <v>-3.9E-2</v>
      </c>
      <c r="AE62" s="10">
        <f t="shared" si="0"/>
        <v>42.264914054600609</v>
      </c>
    </row>
    <row r="63" spans="1:31" ht="15.75">
      <c r="A63" s="8" t="s">
        <v>23</v>
      </c>
      <c r="B63" s="8" t="s">
        <v>40</v>
      </c>
      <c r="C63" s="8">
        <v>96</v>
      </c>
      <c r="D63" s="8">
        <v>1507</v>
      </c>
      <c r="E63" s="10">
        <v>61.09</v>
      </c>
      <c r="F63" s="10">
        <v>27.42</v>
      </c>
      <c r="G63" s="10" t="s">
        <v>10</v>
      </c>
      <c r="H63" s="10" t="s">
        <v>10</v>
      </c>
      <c r="I63" s="10">
        <v>8.44</v>
      </c>
      <c r="J63" s="10">
        <v>7.08</v>
      </c>
      <c r="K63" s="10" t="s">
        <v>10</v>
      </c>
      <c r="L63" s="10">
        <v>104.03</v>
      </c>
      <c r="M63" s="10">
        <v>2.62</v>
      </c>
      <c r="N63" s="10">
        <v>1.3859999999999999</v>
      </c>
      <c r="O63" s="10" t="s">
        <v>10</v>
      </c>
      <c r="P63" s="10" t="s">
        <v>10</v>
      </c>
      <c r="Q63" s="10">
        <v>0.38800000000000001</v>
      </c>
      <c r="R63" s="10">
        <v>0.58899999999999997</v>
      </c>
      <c r="S63" s="10" t="s">
        <v>10</v>
      </c>
      <c r="T63" s="10">
        <v>4.9820000000000002</v>
      </c>
      <c r="U63" s="10">
        <v>2.629</v>
      </c>
      <c r="V63" s="10">
        <v>1.391</v>
      </c>
      <c r="W63" s="10" t="s">
        <v>10</v>
      </c>
      <c r="X63" s="10" t="s">
        <v>10</v>
      </c>
      <c r="Y63" s="10" t="s">
        <v>10</v>
      </c>
      <c r="Z63" s="10">
        <v>0.38900000000000001</v>
      </c>
      <c r="AA63" s="10">
        <v>0.59099999999999997</v>
      </c>
      <c r="AB63" s="10" t="s">
        <v>10</v>
      </c>
      <c r="AC63" s="10">
        <v>5</v>
      </c>
      <c r="AD63" s="10">
        <v>-5.8000000000000003E-2</v>
      </c>
      <c r="AE63" s="10">
        <f t="shared" si="0"/>
        <v>39.693877551020414</v>
      </c>
    </row>
    <row r="64" spans="1:31" ht="15.75">
      <c r="A64" s="8" t="s">
        <v>23</v>
      </c>
      <c r="B64" s="8" t="s">
        <v>40</v>
      </c>
      <c r="C64" s="8">
        <v>99</v>
      </c>
      <c r="D64" s="8">
        <v>1561</v>
      </c>
      <c r="E64" s="10">
        <v>55.84</v>
      </c>
      <c r="F64" s="10">
        <v>26.31</v>
      </c>
      <c r="G64" s="10">
        <v>0.28000000000000003</v>
      </c>
      <c r="H64" s="10" t="s">
        <v>10</v>
      </c>
      <c r="I64" s="10">
        <v>8.6300000000000008</v>
      </c>
      <c r="J64" s="10">
        <v>6.01</v>
      </c>
      <c r="K64" s="10">
        <v>0.12</v>
      </c>
      <c r="L64" s="10">
        <v>97.19</v>
      </c>
      <c r="M64" s="10">
        <v>2.5739999999999998</v>
      </c>
      <c r="N64" s="10">
        <v>1.429</v>
      </c>
      <c r="O64" s="10">
        <v>1.0999999999999999E-2</v>
      </c>
      <c r="P64" s="10" t="s">
        <v>10</v>
      </c>
      <c r="Q64" s="10">
        <v>0.42599999999999999</v>
      </c>
      <c r="R64" s="10">
        <v>0.53700000000000003</v>
      </c>
      <c r="S64" s="10">
        <v>7.0000000000000001E-3</v>
      </c>
      <c r="T64" s="10">
        <v>4.984</v>
      </c>
      <c r="U64" s="10">
        <v>2.5819999999999999</v>
      </c>
      <c r="V64" s="10">
        <v>1.4339999999999999</v>
      </c>
      <c r="W64" s="10">
        <v>1.0999999999999999E-2</v>
      </c>
      <c r="X64" s="10" t="s">
        <v>10</v>
      </c>
      <c r="Y64" s="10" t="s">
        <v>10</v>
      </c>
      <c r="Z64" s="10">
        <v>0.42799999999999999</v>
      </c>
      <c r="AA64" s="10">
        <v>0.53900000000000003</v>
      </c>
      <c r="AB64" s="10">
        <v>7.0000000000000001E-3</v>
      </c>
      <c r="AC64" s="10">
        <v>5</v>
      </c>
      <c r="AD64" s="10">
        <v>-5.1999999999999998E-2</v>
      </c>
      <c r="AE64" s="10">
        <f t="shared" si="0"/>
        <v>44.260599793174762</v>
      </c>
    </row>
    <row r="65" spans="1:31" ht="15.75">
      <c r="A65" s="8" t="s">
        <v>23</v>
      </c>
      <c r="B65" s="8" t="s">
        <v>40</v>
      </c>
      <c r="C65" s="8">
        <v>99</v>
      </c>
      <c r="D65" s="8">
        <v>1562</v>
      </c>
      <c r="E65" s="10">
        <v>57.31</v>
      </c>
      <c r="F65" s="10">
        <v>26.17</v>
      </c>
      <c r="G65" s="10" t="s">
        <v>10</v>
      </c>
      <c r="H65" s="10" t="s">
        <v>10</v>
      </c>
      <c r="I65" s="10">
        <v>8.24</v>
      </c>
      <c r="J65" s="10">
        <v>6.54</v>
      </c>
      <c r="K65" s="10" t="s">
        <v>10</v>
      </c>
      <c r="L65" s="10">
        <v>98.26</v>
      </c>
      <c r="M65" s="10">
        <v>2.6040000000000001</v>
      </c>
      <c r="N65" s="10">
        <v>1.4019999999999999</v>
      </c>
      <c r="O65" s="10" t="s">
        <v>10</v>
      </c>
      <c r="P65" s="10" t="s">
        <v>10</v>
      </c>
      <c r="Q65" s="10">
        <v>0.40100000000000002</v>
      </c>
      <c r="R65" s="10">
        <v>0.57599999999999996</v>
      </c>
      <c r="S65" s="10" t="s">
        <v>10</v>
      </c>
      <c r="T65" s="10">
        <v>4.9829999999999997</v>
      </c>
      <c r="U65" s="10">
        <v>2.613</v>
      </c>
      <c r="V65" s="10">
        <v>1.4059999999999999</v>
      </c>
      <c r="W65" s="10" t="s">
        <v>10</v>
      </c>
      <c r="X65" s="10" t="s">
        <v>10</v>
      </c>
      <c r="Y65" s="10" t="s">
        <v>10</v>
      </c>
      <c r="Z65" s="10">
        <v>0.40300000000000002</v>
      </c>
      <c r="AA65" s="10">
        <v>0.57799999999999996</v>
      </c>
      <c r="AB65" s="10" t="s">
        <v>10</v>
      </c>
      <c r="AC65" s="10">
        <v>5</v>
      </c>
      <c r="AD65" s="10">
        <v>-5.3999999999999999E-2</v>
      </c>
      <c r="AE65" s="10">
        <f t="shared" si="0"/>
        <v>41.080530071355767</v>
      </c>
    </row>
    <row r="66" spans="1:31" ht="15.75">
      <c r="A66" s="8" t="s">
        <v>23</v>
      </c>
      <c r="B66" s="8" t="s">
        <v>40</v>
      </c>
      <c r="C66" s="8">
        <v>99</v>
      </c>
      <c r="D66" s="8">
        <v>1563</v>
      </c>
      <c r="E66" s="10">
        <v>59.12</v>
      </c>
      <c r="F66" s="10">
        <v>26.54</v>
      </c>
      <c r="G66" s="10" t="s">
        <v>10</v>
      </c>
      <c r="H66" s="10" t="s">
        <v>10</v>
      </c>
      <c r="I66" s="10">
        <v>8.14</v>
      </c>
      <c r="J66" s="10">
        <v>6.74</v>
      </c>
      <c r="K66" s="10">
        <v>0.11</v>
      </c>
      <c r="L66" s="10">
        <v>100.65</v>
      </c>
      <c r="M66" s="10">
        <v>2.621</v>
      </c>
      <c r="N66" s="10">
        <v>1.3859999999999999</v>
      </c>
      <c r="O66" s="10" t="s">
        <v>10</v>
      </c>
      <c r="P66" s="10" t="s">
        <v>10</v>
      </c>
      <c r="Q66" s="10">
        <v>0.38700000000000001</v>
      </c>
      <c r="R66" s="10">
        <v>0.57899999999999996</v>
      </c>
      <c r="S66" s="10">
        <v>6.0000000000000001E-3</v>
      </c>
      <c r="T66" s="10">
        <v>4.9790000000000001</v>
      </c>
      <c r="U66" s="10">
        <v>2.6320000000000001</v>
      </c>
      <c r="V66" s="10">
        <v>1.3919999999999999</v>
      </c>
      <c r="W66" s="10" t="s">
        <v>10</v>
      </c>
      <c r="X66" s="10" t="s">
        <v>10</v>
      </c>
      <c r="Y66" s="10" t="s">
        <v>10</v>
      </c>
      <c r="Z66" s="10">
        <v>0.38800000000000001</v>
      </c>
      <c r="AA66" s="10">
        <v>0.58199999999999996</v>
      </c>
      <c r="AB66" s="10">
        <v>6.0000000000000001E-3</v>
      </c>
      <c r="AC66" s="10">
        <v>5</v>
      </c>
      <c r="AD66" s="10">
        <v>-6.7000000000000004E-2</v>
      </c>
      <c r="AE66" s="10">
        <f t="shared" ref="AE66:AE129" si="1">Z66/(Z66+AA66)*100</f>
        <v>40</v>
      </c>
    </row>
    <row r="67" spans="1:31" ht="15.75">
      <c r="A67" s="8" t="s">
        <v>23</v>
      </c>
      <c r="B67" s="8" t="s">
        <v>40</v>
      </c>
      <c r="C67" s="8">
        <v>99</v>
      </c>
      <c r="D67" s="8">
        <v>1566</v>
      </c>
      <c r="E67" s="10">
        <v>61.39</v>
      </c>
      <c r="F67" s="10">
        <v>27.77</v>
      </c>
      <c r="G67" s="10" t="s">
        <v>10</v>
      </c>
      <c r="H67" s="10" t="s">
        <v>10</v>
      </c>
      <c r="I67" s="10">
        <v>8.36</v>
      </c>
      <c r="J67" s="10">
        <v>7.27</v>
      </c>
      <c r="K67" s="10" t="s">
        <v>10</v>
      </c>
      <c r="L67" s="10">
        <v>104.79</v>
      </c>
      <c r="M67" s="10">
        <v>2.6139999999999999</v>
      </c>
      <c r="N67" s="10">
        <v>1.3939999999999999</v>
      </c>
      <c r="O67" s="10" t="s">
        <v>10</v>
      </c>
      <c r="P67" s="10" t="s">
        <v>10</v>
      </c>
      <c r="Q67" s="10">
        <v>0.38100000000000001</v>
      </c>
      <c r="R67" s="10">
        <v>0.6</v>
      </c>
      <c r="S67" s="10" t="s">
        <v>10</v>
      </c>
      <c r="T67" s="10">
        <v>4.9889999999999999</v>
      </c>
      <c r="U67" s="10">
        <v>2.62</v>
      </c>
      <c r="V67" s="10">
        <v>1.397</v>
      </c>
      <c r="W67" s="10" t="s">
        <v>10</v>
      </c>
      <c r="X67" s="10" t="s">
        <v>10</v>
      </c>
      <c r="Y67" s="10" t="s">
        <v>10</v>
      </c>
      <c r="Z67" s="10">
        <v>0.38200000000000001</v>
      </c>
      <c r="AA67" s="10">
        <v>0.60099999999999998</v>
      </c>
      <c r="AB67" s="10" t="s">
        <v>10</v>
      </c>
      <c r="AC67" s="10">
        <v>5</v>
      </c>
      <c r="AD67" s="10">
        <v>-3.4000000000000002E-2</v>
      </c>
      <c r="AE67" s="10">
        <f t="shared" si="1"/>
        <v>38.860630722278735</v>
      </c>
    </row>
    <row r="68" spans="1:31" ht="15.75">
      <c r="A68" s="8" t="s">
        <v>23</v>
      </c>
      <c r="B68" s="8" t="s">
        <v>40</v>
      </c>
      <c r="C68" s="8">
        <v>99</v>
      </c>
      <c r="D68" s="8">
        <v>1568</v>
      </c>
      <c r="E68" s="10">
        <v>60.54</v>
      </c>
      <c r="F68" s="10">
        <v>27.25</v>
      </c>
      <c r="G68" s="10" t="s">
        <v>10</v>
      </c>
      <c r="H68" s="10" t="s">
        <v>10</v>
      </c>
      <c r="I68" s="10">
        <v>8.4499999999999993</v>
      </c>
      <c r="J68" s="10">
        <v>7.03</v>
      </c>
      <c r="K68" s="10" t="s">
        <v>10</v>
      </c>
      <c r="L68" s="10">
        <v>103.27</v>
      </c>
      <c r="M68" s="10">
        <v>2.6160000000000001</v>
      </c>
      <c r="N68" s="10">
        <v>1.3879999999999999</v>
      </c>
      <c r="O68" s="10" t="s">
        <v>10</v>
      </c>
      <c r="P68" s="10" t="s">
        <v>10</v>
      </c>
      <c r="Q68" s="10">
        <v>0.39100000000000001</v>
      </c>
      <c r="R68" s="10">
        <v>0.58899999999999997</v>
      </c>
      <c r="S68" s="10" t="s">
        <v>10</v>
      </c>
      <c r="T68" s="10">
        <v>4.984</v>
      </c>
      <c r="U68" s="10">
        <v>2.6240000000000001</v>
      </c>
      <c r="V68" s="10">
        <v>1.3919999999999999</v>
      </c>
      <c r="W68" s="10" t="s">
        <v>10</v>
      </c>
      <c r="X68" s="10" t="s">
        <v>10</v>
      </c>
      <c r="Y68" s="10" t="s">
        <v>10</v>
      </c>
      <c r="Z68" s="10">
        <v>0.39200000000000002</v>
      </c>
      <c r="AA68" s="10">
        <v>0.59099999999999997</v>
      </c>
      <c r="AB68" s="10" t="s">
        <v>10</v>
      </c>
      <c r="AC68" s="10">
        <v>5</v>
      </c>
      <c r="AD68" s="10">
        <v>-0.05</v>
      </c>
      <c r="AE68" s="10">
        <f t="shared" si="1"/>
        <v>39.877924720244152</v>
      </c>
    </row>
    <row r="69" spans="1:31" ht="15.75">
      <c r="A69" s="8" t="s">
        <v>23</v>
      </c>
      <c r="B69" s="8" t="s">
        <v>40</v>
      </c>
      <c r="C69" s="8">
        <v>100</v>
      </c>
      <c r="D69" s="8">
        <v>1572</v>
      </c>
      <c r="E69" s="10">
        <v>63.1</v>
      </c>
      <c r="F69" s="10">
        <v>27.81</v>
      </c>
      <c r="G69" s="10" t="s">
        <v>10</v>
      </c>
      <c r="H69" s="10" t="s">
        <v>10</v>
      </c>
      <c r="I69" s="10">
        <v>8.4600000000000009</v>
      </c>
      <c r="J69" s="10">
        <v>7.36</v>
      </c>
      <c r="K69" s="10" t="s">
        <v>10</v>
      </c>
      <c r="L69" s="10">
        <v>106.73</v>
      </c>
      <c r="M69" s="10">
        <v>2.6349999999999998</v>
      </c>
      <c r="N69" s="10">
        <v>1.369</v>
      </c>
      <c r="O69" s="10" t="s">
        <v>10</v>
      </c>
      <c r="P69" s="10" t="s">
        <v>10</v>
      </c>
      <c r="Q69" s="10">
        <v>0.379</v>
      </c>
      <c r="R69" s="10">
        <v>0.59599999999999997</v>
      </c>
      <c r="S69" s="10" t="s">
        <v>10</v>
      </c>
      <c r="T69" s="10">
        <v>4.9779999999999998</v>
      </c>
      <c r="U69" s="10">
        <v>2.6469999999999998</v>
      </c>
      <c r="V69" s="10">
        <v>1.375</v>
      </c>
      <c r="W69" s="10" t="s">
        <v>10</v>
      </c>
      <c r="X69" s="10" t="s">
        <v>10</v>
      </c>
      <c r="Y69" s="10" t="s">
        <v>10</v>
      </c>
      <c r="Z69" s="10">
        <v>0.38</v>
      </c>
      <c r="AA69" s="10">
        <v>0.59899999999999998</v>
      </c>
      <c r="AB69" s="10" t="s">
        <v>10</v>
      </c>
      <c r="AC69" s="10">
        <v>5</v>
      </c>
      <c r="AD69" s="10">
        <v>-6.9000000000000006E-2</v>
      </c>
      <c r="AE69" s="10">
        <f t="shared" si="1"/>
        <v>38.81511746680286</v>
      </c>
    </row>
    <row r="70" spans="1:31" ht="15.75">
      <c r="A70" s="8" t="s">
        <v>23</v>
      </c>
      <c r="B70" s="8" t="s">
        <v>40</v>
      </c>
      <c r="C70" s="8">
        <v>100</v>
      </c>
      <c r="D70" s="8">
        <v>1573</v>
      </c>
      <c r="E70" s="10">
        <v>62.09</v>
      </c>
      <c r="F70" s="10">
        <v>26.68</v>
      </c>
      <c r="G70" s="10" t="s">
        <v>10</v>
      </c>
      <c r="H70" s="10" t="s">
        <v>10</v>
      </c>
      <c r="I70" s="10">
        <v>7.48</v>
      </c>
      <c r="J70" s="10">
        <v>7.51</v>
      </c>
      <c r="K70" s="10" t="s">
        <v>10</v>
      </c>
      <c r="L70" s="10">
        <v>103.76</v>
      </c>
      <c r="M70" s="10">
        <v>2.661</v>
      </c>
      <c r="N70" s="10">
        <v>1.3480000000000001</v>
      </c>
      <c r="O70" s="10" t="s">
        <v>10</v>
      </c>
      <c r="P70" s="10" t="s">
        <v>10</v>
      </c>
      <c r="Q70" s="10">
        <v>0.34399999999999997</v>
      </c>
      <c r="R70" s="10">
        <v>0.624</v>
      </c>
      <c r="S70" s="10" t="s">
        <v>10</v>
      </c>
      <c r="T70" s="10">
        <v>4.9770000000000003</v>
      </c>
      <c r="U70" s="10">
        <v>2.6739999999999999</v>
      </c>
      <c r="V70" s="10">
        <v>1.3540000000000001</v>
      </c>
      <c r="W70" s="10" t="s">
        <v>10</v>
      </c>
      <c r="X70" s="10" t="s">
        <v>10</v>
      </c>
      <c r="Y70" s="10" t="s">
        <v>10</v>
      </c>
      <c r="Z70" s="10">
        <v>0.34499999999999997</v>
      </c>
      <c r="AA70" s="10">
        <v>0.627</v>
      </c>
      <c r="AB70" s="10" t="s">
        <v>10</v>
      </c>
      <c r="AC70" s="10">
        <v>5</v>
      </c>
      <c r="AD70" s="10">
        <v>-7.4999999999999997E-2</v>
      </c>
      <c r="AE70" s="10">
        <f t="shared" si="1"/>
        <v>35.493827160493822</v>
      </c>
    </row>
    <row r="71" spans="1:31" ht="15.75">
      <c r="A71" s="8" t="s">
        <v>23</v>
      </c>
      <c r="B71" s="8" t="s">
        <v>40</v>
      </c>
      <c r="C71" s="8">
        <v>100</v>
      </c>
      <c r="D71" s="8">
        <v>1574</v>
      </c>
      <c r="E71" s="10">
        <v>59.55</v>
      </c>
      <c r="F71" s="10">
        <v>25.9</v>
      </c>
      <c r="G71" s="10" t="s">
        <v>10</v>
      </c>
      <c r="H71" s="10" t="s">
        <v>10</v>
      </c>
      <c r="I71" s="10">
        <v>7.58</v>
      </c>
      <c r="J71" s="10">
        <v>7.07</v>
      </c>
      <c r="K71" s="10" t="s">
        <v>10</v>
      </c>
      <c r="L71" s="10">
        <v>100.1</v>
      </c>
      <c r="M71" s="10">
        <v>2.649</v>
      </c>
      <c r="N71" s="10">
        <v>1.3580000000000001</v>
      </c>
      <c r="O71" s="10" t="s">
        <v>10</v>
      </c>
      <c r="P71" s="10" t="s">
        <v>10</v>
      </c>
      <c r="Q71" s="10">
        <v>0.36099999999999999</v>
      </c>
      <c r="R71" s="10">
        <v>0.61</v>
      </c>
      <c r="S71" s="10" t="s">
        <v>10</v>
      </c>
      <c r="T71" s="10">
        <v>4.9770000000000003</v>
      </c>
      <c r="U71" s="10">
        <v>2.661</v>
      </c>
      <c r="V71" s="10">
        <v>1.3640000000000001</v>
      </c>
      <c r="W71" s="10" t="s">
        <v>10</v>
      </c>
      <c r="X71" s="10" t="s">
        <v>10</v>
      </c>
      <c r="Y71" s="10" t="s">
        <v>10</v>
      </c>
      <c r="Z71" s="10">
        <v>0.36299999999999999</v>
      </c>
      <c r="AA71" s="10">
        <v>0.61199999999999999</v>
      </c>
      <c r="AB71" s="10" t="s">
        <v>10</v>
      </c>
      <c r="AC71" s="10">
        <v>5</v>
      </c>
      <c r="AD71" s="10">
        <v>-7.2999999999999995E-2</v>
      </c>
      <c r="AE71" s="10">
        <f t="shared" si="1"/>
        <v>37.230769230769226</v>
      </c>
    </row>
    <row r="72" spans="1:31" ht="15.75">
      <c r="A72" s="8" t="s">
        <v>24</v>
      </c>
      <c r="B72" s="8" t="s">
        <v>41</v>
      </c>
      <c r="C72" s="8">
        <v>124</v>
      </c>
      <c r="D72" s="8">
        <v>1706</v>
      </c>
      <c r="E72" s="10">
        <v>58.45</v>
      </c>
      <c r="F72" s="10">
        <v>24.85</v>
      </c>
      <c r="G72" s="10" t="s">
        <v>10</v>
      </c>
      <c r="H72" s="10" t="s">
        <v>10</v>
      </c>
      <c r="I72" s="10">
        <v>6.73</v>
      </c>
      <c r="J72" s="10">
        <v>7.44</v>
      </c>
      <c r="K72" s="10" t="s">
        <v>10</v>
      </c>
      <c r="L72" s="10">
        <v>97.47</v>
      </c>
      <c r="M72" s="10">
        <v>2.6680000000000001</v>
      </c>
      <c r="N72" s="10">
        <v>1.337</v>
      </c>
      <c r="O72" s="10" t="s">
        <v>10</v>
      </c>
      <c r="P72" s="10" t="s">
        <v>10</v>
      </c>
      <c r="Q72" s="10">
        <v>0.32900000000000001</v>
      </c>
      <c r="R72" s="10">
        <v>0.65800000000000003</v>
      </c>
      <c r="S72" s="10" t="s">
        <v>10</v>
      </c>
      <c r="T72" s="10">
        <v>4.9930000000000003</v>
      </c>
      <c r="U72" s="10">
        <v>2.6720000000000002</v>
      </c>
      <c r="V72" s="10">
        <v>1.339</v>
      </c>
      <c r="W72" s="10" t="s">
        <v>10</v>
      </c>
      <c r="X72" s="10" t="s">
        <v>10</v>
      </c>
      <c r="Y72" s="10" t="s">
        <v>10</v>
      </c>
      <c r="Z72" s="10">
        <v>0.33</v>
      </c>
      <c r="AA72" s="10">
        <v>0.65900000000000003</v>
      </c>
      <c r="AB72" s="10" t="s">
        <v>10</v>
      </c>
      <c r="AC72" s="10">
        <v>5</v>
      </c>
      <c r="AD72" s="10">
        <v>-2.4E-2</v>
      </c>
      <c r="AE72" s="10">
        <f t="shared" si="1"/>
        <v>33.367037411526795</v>
      </c>
    </row>
    <row r="73" spans="1:31" ht="15.75">
      <c r="A73" s="8" t="s">
        <v>24</v>
      </c>
      <c r="B73" s="8" t="s">
        <v>41</v>
      </c>
      <c r="C73" s="8">
        <v>124</v>
      </c>
      <c r="D73" s="8">
        <v>1708</v>
      </c>
      <c r="E73" s="10">
        <v>58.92</v>
      </c>
      <c r="F73" s="10">
        <v>24.85</v>
      </c>
      <c r="G73" s="10" t="s">
        <v>10</v>
      </c>
      <c r="H73" s="10" t="s">
        <v>10</v>
      </c>
      <c r="I73" s="10">
        <v>6.8</v>
      </c>
      <c r="J73" s="10">
        <v>7.43</v>
      </c>
      <c r="K73" s="10" t="s">
        <v>10</v>
      </c>
      <c r="L73" s="10">
        <v>98</v>
      </c>
      <c r="M73" s="10">
        <v>2.6739999999999999</v>
      </c>
      <c r="N73" s="10">
        <v>1.329</v>
      </c>
      <c r="O73" s="10" t="s">
        <v>10</v>
      </c>
      <c r="P73" s="10" t="s">
        <v>10</v>
      </c>
      <c r="Q73" s="10">
        <v>0.33100000000000002</v>
      </c>
      <c r="R73" s="10">
        <v>0.65400000000000003</v>
      </c>
      <c r="S73" s="10" t="s">
        <v>10</v>
      </c>
      <c r="T73" s="10">
        <v>4.9880000000000004</v>
      </c>
      <c r="U73" s="10">
        <v>2.681</v>
      </c>
      <c r="V73" s="10">
        <v>1.3320000000000001</v>
      </c>
      <c r="W73" s="10" t="s">
        <v>10</v>
      </c>
      <c r="X73" s="10" t="s">
        <v>10</v>
      </c>
      <c r="Y73" s="10" t="s">
        <v>10</v>
      </c>
      <c r="Z73" s="10">
        <v>0.33100000000000002</v>
      </c>
      <c r="AA73" s="10">
        <v>0.65500000000000003</v>
      </c>
      <c r="AB73" s="10" t="s">
        <v>10</v>
      </c>
      <c r="AC73" s="10">
        <v>5</v>
      </c>
      <c r="AD73" s="10">
        <v>-3.7999999999999999E-2</v>
      </c>
      <c r="AE73" s="10">
        <f t="shared" si="1"/>
        <v>33.569979716024342</v>
      </c>
    </row>
    <row r="74" spans="1:31" ht="15.75">
      <c r="A74" s="8" t="s">
        <v>24</v>
      </c>
      <c r="B74" s="8" t="s">
        <v>41</v>
      </c>
      <c r="C74" s="8">
        <v>126</v>
      </c>
      <c r="D74" s="8">
        <v>1734</v>
      </c>
      <c r="E74" s="10">
        <v>62.62</v>
      </c>
      <c r="F74" s="10">
        <v>26.1</v>
      </c>
      <c r="G74" s="10" t="s">
        <v>10</v>
      </c>
      <c r="H74" s="10" t="s">
        <v>10</v>
      </c>
      <c r="I74" s="10">
        <v>6.56</v>
      </c>
      <c r="J74" s="10">
        <v>8.3699999999999992</v>
      </c>
      <c r="K74" s="10">
        <v>0.13</v>
      </c>
      <c r="L74" s="10">
        <v>103.78</v>
      </c>
      <c r="M74" s="10">
        <v>2.6850000000000001</v>
      </c>
      <c r="N74" s="10">
        <v>1.319</v>
      </c>
      <c r="O74" s="10" t="s">
        <v>10</v>
      </c>
      <c r="P74" s="10" t="s">
        <v>10</v>
      </c>
      <c r="Q74" s="10">
        <v>0.30099999999999999</v>
      </c>
      <c r="R74" s="10">
        <v>0.69599999999999995</v>
      </c>
      <c r="S74" s="10">
        <v>7.0000000000000001E-3</v>
      </c>
      <c r="T74" s="10">
        <v>5.0069999999999997</v>
      </c>
      <c r="U74" s="10">
        <v>2.681</v>
      </c>
      <c r="V74" s="10">
        <v>1.3169999999999999</v>
      </c>
      <c r="W74" s="10" t="s">
        <v>10</v>
      </c>
      <c r="X74" s="10" t="s">
        <v>10</v>
      </c>
      <c r="Y74" s="10" t="s">
        <v>10</v>
      </c>
      <c r="Z74" s="10">
        <v>0.30099999999999999</v>
      </c>
      <c r="AA74" s="10">
        <v>0.69499999999999995</v>
      </c>
      <c r="AB74" s="10">
        <v>7.0000000000000001E-3</v>
      </c>
      <c r="AC74" s="10">
        <v>5</v>
      </c>
      <c r="AD74" s="10">
        <v>2.4E-2</v>
      </c>
      <c r="AE74" s="10">
        <f t="shared" si="1"/>
        <v>30.220883534136544</v>
      </c>
    </row>
    <row r="75" spans="1:31" ht="15.75">
      <c r="A75" s="8" t="s">
        <v>24</v>
      </c>
      <c r="B75" s="8" t="s">
        <v>41</v>
      </c>
      <c r="C75" s="8">
        <v>126</v>
      </c>
      <c r="D75" s="8">
        <v>1741</v>
      </c>
      <c r="E75" s="10">
        <v>56.89</v>
      </c>
      <c r="F75" s="10">
        <v>24.28</v>
      </c>
      <c r="G75" s="10" t="s">
        <v>10</v>
      </c>
      <c r="H75" s="10" t="s">
        <v>10</v>
      </c>
      <c r="I75" s="10">
        <v>6.54</v>
      </c>
      <c r="J75" s="10">
        <v>7.05</v>
      </c>
      <c r="K75" s="10" t="s">
        <v>10</v>
      </c>
      <c r="L75" s="10">
        <v>94.76</v>
      </c>
      <c r="M75" s="10">
        <v>2.669</v>
      </c>
      <c r="N75" s="10">
        <v>1.3420000000000001</v>
      </c>
      <c r="O75" s="10" t="s">
        <v>10</v>
      </c>
      <c r="P75" s="10" t="s">
        <v>10</v>
      </c>
      <c r="Q75" s="10">
        <v>0.32900000000000001</v>
      </c>
      <c r="R75" s="10">
        <v>0.64100000000000001</v>
      </c>
      <c r="S75" s="10" t="s">
        <v>10</v>
      </c>
      <c r="T75" s="10">
        <v>4.9809999999999999</v>
      </c>
      <c r="U75" s="10">
        <v>2.6789999999999998</v>
      </c>
      <c r="V75" s="10">
        <v>1.347</v>
      </c>
      <c r="W75" s="10" t="s">
        <v>10</v>
      </c>
      <c r="X75" s="10" t="s">
        <v>10</v>
      </c>
      <c r="Y75" s="10" t="s">
        <v>10</v>
      </c>
      <c r="Z75" s="10">
        <v>0.33</v>
      </c>
      <c r="AA75" s="10">
        <v>0.64400000000000002</v>
      </c>
      <c r="AB75" s="10" t="s">
        <v>10</v>
      </c>
      <c r="AC75" s="10">
        <v>5</v>
      </c>
      <c r="AD75" s="10">
        <v>-6.2E-2</v>
      </c>
      <c r="AE75" s="10">
        <f t="shared" si="1"/>
        <v>33.880903490759756</v>
      </c>
    </row>
    <row r="76" spans="1:31" ht="15.75">
      <c r="A76" s="8" t="s">
        <v>24</v>
      </c>
      <c r="B76" s="8" t="s">
        <v>41</v>
      </c>
      <c r="C76" s="8">
        <v>126</v>
      </c>
      <c r="D76" s="8">
        <v>1742</v>
      </c>
      <c r="E76" s="10">
        <v>59.16</v>
      </c>
      <c r="F76" s="10">
        <v>24.44</v>
      </c>
      <c r="G76" s="10" t="s">
        <v>10</v>
      </c>
      <c r="H76" s="10" t="s">
        <v>10</v>
      </c>
      <c r="I76" s="10">
        <v>6.52</v>
      </c>
      <c r="J76" s="10">
        <v>7.51</v>
      </c>
      <c r="K76" s="10" t="s">
        <v>10</v>
      </c>
      <c r="L76" s="10">
        <v>97.63</v>
      </c>
      <c r="M76" s="10">
        <v>2.6920000000000002</v>
      </c>
      <c r="N76" s="10">
        <v>1.3109999999999999</v>
      </c>
      <c r="O76" s="10" t="s">
        <v>10</v>
      </c>
      <c r="P76" s="10" t="s">
        <v>10</v>
      </c>
      <c r="Q76" s="10">
        <v>0.318</v>
      </c>
      <c r="R76" s="10">
        <v>0.66300000000000003</v>
      </c>
      <c r="S76" s="10" t="s">
        <v>10</v>
      </c>
      <c r="T76" s="10">
        <v>4.984</v>
      </c>
      <c r="U76" s="10">
        <v>2.7010000000000001</v>
      </c>
      <c r="V76" s="10">
        <v>1.3149999999999999</v>
      </c>
      <c r="W76" s="10" t="s">
        <v>10</v>
      </c>
      <c r="X76" s="10" t="s">
        <v>10</v>
      </c>
      <c r="Y76" s="10" t="s">
        <v>10</v>
      </c>
      <c r="Z76" s="10">
        <v>0.31900000000000001</v>
      </c>
      <c r="AA76" s="10">
        <v>0.66500000000000004</v>
      </c>
      <c r="AB76" s="10" t="s">
        <v>10</v>
      </c>
      <c r="AC76" s="10">
        <v>5</v>
      </c>
      <c r="AD76" s="10">
        <v>-5.2999999999999999E-2</v>
      </c>
      <c r="AE76" s="10">
        <f t="shared" si="1"/>
        <v>32.418699186991873</v>
      </c>
    </row>
    <row r="77" spans="1:31" ht="15.75">
      <c r="A77" s="8" t="s">
        <v>24</v>
      </c>
      <c r="B77" s="8" t="s">
        <v>41</v>
      </c>
      <c r="C77" s="8">
        <v>127</v>
      </c>
      <c r="D77" s="8">
        <v>1760</v>
      </c>
      <c r="E77" s="10">
        <v>59.62</v>
      </c>
      <c r="F77" s="10">
        <v>25.22</v>
      </c>
      <c r="G77" s="10" t="s">
        <v>10</v>
      </c>
      <c r="H77" s="10" t="s">
        <v>10</v>
      </c>
      <c r="I77" s="10">
        <v>6.96</v>
      </c>
      <c r="J77" s="10">
        <v>7.4</v>
      </c>
      <c r="K77" s="10" t="s">
        <v>10</v>
      </c>
      <c r="L77" s="10">
        <v>99.2</v>
      </c>
      <c r="M77" s="10">
        <v>2.673</v>
      </c>
      <c r="N77" s="10">
        <v>1.3320000000000001</v>
      </c>
      <c r="O77" s="10" t="s">
        <v>10</v>
      </c>
      <c r="P77" s="10" t="s">
        <v>10</v>
      </c>
      <c r="Q77" s="10">
        <v>0.33400000000000002</v>
      </c>
      <c r="R77" s="10">
        <v>0.64300000000000002</v>
      </c>
      <c r="S77" s="10" t="s">
        <v>10</v>
      </c>
      <c r="T77" s="10">
        <v>4.9829999999999997</v>
      </c>
      <c r="U77" s="10">
        <v>2.6819999999999999</v>
      </c>
      <c r="V77" s="10">
        <v>1.337</v>
      </c>
      <c r="W77" s="10" t="s">
        <v>10</v>
      </c>
      <c r="X77" s="10" t="s">
        <v>10</v>
      </c>
      <c r="Y77" s="10" t="s">
        <v>10</v>
      </c>
      <c r="Z77" s="10">
        <v>0.33500000000000002</v>
      </c>
      <c r="AA77" s="10">
        <v>0.64500000000000002</v>
      </c>
      <c r="AB77" s="10" t="s">
        <v>10</v>
      </c>
      <c r="AC77" s="10">
        <v>5</v>
      </c>
      <c r="AD77" s="10">
        <v>-5.6000000000000001E-2</v>
      </c>
      <c r="AE77" s="10">
        <f t="shared" si="1"/>
        <v>34.183673469387763</v>
      </c>
    </row>
    <row r="78" spans="1:31" ht="15.75">
      <c r="A78" s="8" t="s">
        <v>24</v>
      </c>
      <c r="B78" s="8" t="s">
        <v>41</v>
      </c>
      <c r="C78" s="8">
        <v>127</v>
      </c>
      <c r="D78" s="8">
        <v>1761</v>
      </c>
      <c r="E78" s="10">
        <v>57.33</v>
      </c>
      <c r="F78" s="10">
        <v>24.54</v>
      </c>
      <c r="G78" s="10" t="s">
        <v>10</v>
      </c>
      <c r="H78" s="10" t="s">
        <v>10</v>
      </c>
      <c r="I78" s="10">
        <v>6.88</v>
      </c>
      <c r="J78" s="10">
        <v>7.12</v>
      </c>
      <c r="K78" s="10" t="s">
        <v>10</v>
      </c>
      <c r="L78" s="10">
        <v>95.87</v>
      </c>
      <c r="M78" s="10">
        <v>2.6619999999999999</v>
      </c>
      <c r="N78" s="10">
        <v>1.343</v>
      </c>
      <c r="O78" s="10" t="s">
        <v>10</v>
      </c>
      <c r="P78" s="10" t="s">
        <v>10</v>
      </c>
      <c r="Q78" s="10">
        <v>0.34200000000000003</v>
      </c>
      <c r="R78" s="10">
        <v>0.64100000000000001</v>
      </c>
      <c r="S78" s="10" t="s">
        <v>10</v>
      </c>
      <c r="T78" s="10">
        <v>4.9870000000000001</v>
      </c>
      <c r="U78" s="10">
        <v>2.6680000000000001</v>
      </c>
      <c r="V78" s="10">
        <v>1.3460000000000001</v>
      </c>
      <c r="W78" s="10" t="s">
        <v>10</v>
      </c>
      <c r="X78" s="10" t="s">
        <v>10</v>
      </c>
      <c r="Y78" s="10" t="s">
        <v>10</v>
      </c>
      <c r="Z78" s="10">
        <v>0.34300000000000003</v>
      </c>
      <c r="AA78" s="10">
        <v>0.64300000000000002</v>
      </c>
      <c r="AB78" s="10" t="s">
        <v>10</v>
      </c>
      <c r="AC78" s="10">
        <v>5</v>
      </c>
      <c r="AD78" s="10">
        <v>-0.04</v>
      </c>
      <c r="AE78" s="10">
        <f t="shared" si="1"/>
        <v>34.787018255578097</v>
      </c>
    </row>
    <row r="79" spans="1:31" ht="15.75">
      <c r="A79" s="8" t="s">
        <v>24</v>
      </c>
      <c r="B79" s="8" t="s">
        <v>41</v>
      </c>
      <c r="C79" s="8">
        <v>128</v>
      </c>
      <c r="D79" s="8">
        <v>1785</v>
      </c>
      <c r="E79" s="10">
        <v>60.98</v>
      </c>
      <c r="F79" s="10">
        <v>25.89</v>
      </c>
      <c r="G79" s="10" t="s">
        <v>10</v>
      </c>
      <c r="H79" s="10" t="s">
        <v>10</v>
      </c>
      <c r="I79" s="10">
        <v>5.68</v>
      </c>
      <c r="J79" s="10">
        <v>7.68</v>
      </c>
      <c r="K79" s="10">
        <v>0.9</v>
      </c>
      <c r="L79" s="10">
        <v>101.13</v>
      </c>
      <c r="M79" s="10">
        <v>2.6829999999999998</v>
      </c>
      <c r="N79" s="10">
        <v>1.3420000000000001</v>
      </c>
      <c r="O79" s="10" t="s">
        <v>10</v>
      </c>
      <c r="P79" s="10" t="s">
        <v>10</v>
      </c>
      <c r="Q79" s="10">
        <v>0.26800000000000002</v>
      </c>
      <c r="R79" s="10">
        <v>0.65500000000000003</v>
      </c>
      <c r="S79" s="10">
        <v>5.0999999999999997E-2</v>
      </c>
      <c r="T79" s="10">
        <v>4.9989999999999997</v>
      </c>
      <c r="U79" s="10">
        <v>2.6840000000000002</v>
      </c>
      <c r="V79" s="10">
        <v>1.343</v>
      </c>
      <c r="W79" s="10" t="s">
        <v>10</v>
      </c>
      <c r="X79" s="10" t="s">
        <v>10</v>
      </c>
      <c r="Y79" s="10" t="s">
        <v>10</v>
      </c>
      <c r="Z79" s="10">
        <v>0.26800000000000002</v>
      </c>
      <c r="AA79" s="10">
        <v>0.65500000000000003</v>
      </c>
      <c r="AB79" s="10">
        <v>5.0999999999999997E-2</v>
      </c>
      <c r="AC79" s="10">
        <v>5</v>
      </c>
      <c r="AD79" s="10">
        <v>-4.0000000000000001E-3</v>
      </c>
      <c r="AE79" s="10">
        <f t="shared" si="1"/>
        <v>29.035752979414951</v>
      </c>
    </row>
    <row r="80" spans="1:31" ht="15.75">
      <c r="A80" s="8" t="s">
        <v>24</v>
      </c>
      <c r="B80" s="8" t="s">
        <v>41</v>
      </c>
      <c r="C80" s="8">
        <v>128</v>
      </c>
      <c r="D80" s="8">
        <v>1786</v>
      </c>
      <c r="E80" s="10">
        <v>59.21</v>
      </c>
      <c r="F80" s="10">
        <v>25.14</v>
      </c>
      <c r="G80" s="10" t="s">
        <v>10</v>
      </c>
      <c r="H80" s="10" t="s">
        <v>10</v>
      </c>
      <c r="I80" s="10">
        <v>6.8</v>
      </c>
      <c r="J80" s="10">
        <v>7.24</v>
      </c>
      <c r="K80" s="10" t="s">
        <v>10</v>
      </c>
      <c r="L80" s="10">
        <v>98.39</v>
      </c>
      <c r="M80" s="10">
        <v>2.6739999999999999</v>
      </c>
      <c r="N80" s="10">
        <v>1.3380000000000001</v>
      </c>
      <c r="O80" s="10" t="s">
        <v>10</v>
      </c>
      <c r="P80" s="10" t="s">
        <v>10</v>
      </c>
      <c r="Q80" s="10">
        <v>0.32900000000000001</v>
      </c>
      <c r="R80" s="10">
        <v>0.63400000000000001</v>
      </c>
      <c r="S80" s="10" t="s">
        <v>10</v>
      </c>
      <c r="T80" s="10">
        <v>4.9740000000000002</v>
      </c>
      <c r="U80" s="10">
        <v>2.6869999999999998</v>
      </c>
      <c r="V80" s="10">
        <v>1.345</v>
      </c>
      <c r="W80" s="10" t="s">
        <v>10</v>
      </c>
      <c r="X80" s="10" t="s">
        <v>10</v>
      </c>
      <c r="Y80" s="10" t="s">
        <v>10</v>
      </c>
      <c r="Z80" s="10">
        <v>0.33100000000000002</v>
      </c>
      <c r="AA80" s="10">
        <v>0.63700000000000001</v>
      </c>
      <c r="AB80" s="10" t="s">
        <v>10</v>
      </c>
      <c r="AC80" s="10">
        <v>5</v>
      </c>
      <c r="AD80" s="10">
        <v>-8.2000000000000003E-2</v>
      </c>
      <c r="AE80" s="10">
        <f t="shared" si="1"/>
        <v>34.194214876033065</v>
      </c>
    </row>
    <row r="81" spans="1:31" ht="15.75">
      <c r="A81" s="8" t="s">
        <v>24</v>
      </c>
      <c r="B81" s="8" t="s">
        <v>41</v>
      </c>
      <c r="C81" s="8">
        <v>128</v>
      </c>
      <c r="D81" s="8">
        <v>1789</v>
      </c>
      <c r="E81" s="10">
        <v>58.04</v>
      </c>
      <c r="F81" s="10">
        <v>24.34</v>
      </c>
      <c r="G81" s="10" t="s">
        <v>10</v>
      </c>
      <c r="H81" s="10" t="s">
        <v>10</v>
      </c>
      <c r="I81" s="10">
        <v>6.58</v>
      </c>
      <c r="J81" s="10">
        <v>7.4</v>
      </c>
      <c r="K81" s="10" t="s">
        <v>10</v>
      </c>
      <c r="L81" s="10">
        <v>96.36</v>
      </c>
      <c r="M81" s="10">
        <v>2.6789999999999998</v>
      </c>
      <c r="N81" s="10">
        <v>1.3240000000000001</v>
      </c>
      <c r="O81" s="10" t="s">
        <v>10</v>
      </c>
      <c r="P81" s="10" t="s">
        <v>10</v>
      </c>
      <c r="Q81" s="10">
        <v>0.32500000000000001</v>
      </c>
      <c r="R81" s="10">
        <v>0.66200000000000003</v>
      </c>
      <c r="S81" s="10" t="s">
        <v>10</v>
      </c>
      <c r="T81" s="10">
        <v>4.99</v>
      </c>
      <c r="U81" s="10">
        <v>2.6840000000000002</v>
      </c>
      <c r="V81" s="10">
        <v>1.327</v>
      </c>
      <c r="W81" s="10" t="s">
        <v>10</v>
      </c>
      <c r="X81" s="10" t="s">
        <v>10</v>
      </c>
      <c r="Y81" s="10" t="s">
        <v>10</v>
      </c>
      <c r="Z81" s="10">
        <v>0.32600000000000001</v>
      </c>
      <c r="AA81" s="10">
        <v>0.66300000000000003</v>
      </c>
      <c r="AB81" s="10" t="s">
        <v>10</v>
      </c>
      <c r="AC81" s="10">
        <v>5</v>
      </c>
      <c r="AD81" s="10">
        <v>-3.1E-2</v>
      </c>
      <c r="AE81" s="10">
        <f t="shared" si="1"/>
        <v>32.962588473205258</v>
      </c>
    </row>
    <row r="82" spans="1:31" ht="15.75">
      <c r="A82" s="8" t="s">
        <v>24</v>
      </c>
      <c r="B82" s="8" t="s">
        <v>41</v>
      </c>
      <c r="C82" s="8">
        <v>128</v>
      </c>
      <c r="D82" s="8">
        <v>1792</v>
      </c>
      <c r="E82" s="10">
        <v>56.87</v>
      </c>
      <c r="F82" s="10">
        <v>25.27</v>
      </c>
      <c r="G82" s="10">
        <v>0.28000000000000003</v>
      </c>
      <c r="H82" s="10" t="s">
        <v>10</v>
      </c>
      <c r="I82" s="10">
        <v>7.54</v>
      </c>
      <c r="J82" s="10">
        <v>6.84</v>
      </c>
      <c r="K82" s="10" t="s">
        <v>10</v>
      </c>
      <c r="L82" s="10">
        <v>96.8</v>
      </c>
      <c r="M82" s="10">
        <v>2.6240000000000001</v>
      </c>
      <c r="N82" s="10">
        <v>1.3740000000000001</v>
      </c>
      <c r="O82" s="10">
        <v>1.0999999999999999E-2</v>
      </c>
      <c r="P82" s="10" t="s">
        <v>10</v>
      </c>
      <c r="Q82" s="10">
        <v>0.373</v>
      </c>
      <c r="R82" s="10">
        <v>0.61199999999999999</v>
      </c>
      <c r="S82" s="10" t="s">
        <v>10</v>
      </c>
      <c r="T82" s="10">
        <v>4.9939999999999998</v>
      </c>
      <c r="U82" s="10">
        <v>2.6269999999999998</v>
      </c>
      <c r="V82" s="10">
        <v>1.3759999999999999</v>
      </c>
      <c r="W82" s="10">
        <v>1.0999999999999999E-2</v>
      </c>
      <c r="X82" s="10" t="s">
        <v>10</v>
      </c>
      <c r="Y82" s="10" t="s">
        <v>10</v>
      </c>
      <c r="Z82" s="10">
        <v>0.373</v>
      </c>
      <c r="AA82" s="10">
        <v>0.61299999999999999</v>
      </c>
      <c r="AB82" s="10" t="s">
        <v>10</v>
      </c>
      <c r="AC82" s="10">
        <v>5</v>
      </c>
      <c r="AD82" s="10">
        <v>-1.7999999999999999E-2</v>
      </c>
      <c r="AE82" s="10">
        <f t="shared" si="1"/>
        <v>37.829614604462478</v>
      </c>
    </row>
    <row r="83" spans="1:31" ht="15.75">
      <c r="A83" s="8" t="s">
        <v>24</v>
      </c>
      <c r="B83" s="8" t="s">
        <v>41</v>
      </c>
      <c r="C83" s="8">
        <v>129</v>
      </c>
      <c r="D83" s="8">
        <v>1807</v>
      </c>
      <c r="E83" s="10">
        <v>58.28</v>
      </c>
      <c r="F83" s="10">
        <v>24.77</v>
      </c>
      <c r="G83" s="10" t="s">
        <v>10</v>
      </c>
      <c r="H83" s="10" t="s">
        <v>10</v>
      </c>
      <c r="I83" s="10">
        <v>6.72</v>
      </c>
      <c r="J83" s="10">
        <v>7.25</v>
      </c>
      <c r="K83" s="10" t="s">
        <v>10</v>
      </c>
      <c r="L83" s="10">
        <v>97.02</v>
      </c>
      <c r="M83" s="10">
        <v>2.6709999999999998</v>
      </c>
      <c r="N83" s="10">
        <v>1.3380000000000001</v>
      </c>
      <c r="O83" s="10" t="s">
        <v>10</v>
      </c>
      <c r="P83" s="10" t="s">
        <v>10</v>
      </c>
      <c r="Q83" s="10">
        <v>0.33</v>
      </c>
      <c r="R83" s="10">
        <v>0.64400000000000002</v>
      </c>
      <c r="S83" s="10" t="s">
        <v>10</v>
      </c>
      <c r="T83" s="10">
        <v>4.9829999999999997</v>
      </c>
      <c r="U83" s="10">
        <v>2.68</v>
      </c>
      <c r="V83" s="10">
        <v>1.3420000000000001</v>
      </c>
      <c r="W83" s="10" t="s">
        <v>10</v>
      </c>
      <c r="X83" s="10" t="s">
        <v>10</v>
      </c>
      <c r="Y83" s="10" t="s">
        <v>10</v>
      </c>
      <c r="Z83" s="10">
        <v>0.33100000000000002</v>
      </c>
      <c r="AA83" s="10">
        <v>0.64600000000000002</v>
      </c>
      <c r="AB83" s="10" t="s">
        <v>10</v>
      </c>
      <c r="AC83" s="10">
        <v>5</v>
      </c>
      <c r="AD83" s="10">
        <v>-5.6000000000000001E-2</v>
      </c>
      <c r="AE83" s="10">
        <f t="shared" si="1"/>
        <v>33.879222108495391</v>
      </c>
    </row>
    <row r="84" spans="1:31" ht="15.75">
      <c r="A84" s="8" t="s">
        <v>24</v>
      </c>
      <c r="B84" s="8" t="s">
        <v>41</v>
      </c>
      <c r="C84" s="8">
        <v>129</v>
      </c>
      <c r="D84" s="8">
        <v>1810</v>
      </c>
      <c r="E84" s="10">
        <v>60.99</v>
      </c>
      <c r="F84" s="10">
        <v>25.64</v>
      </c>
      <c r="G84" s="10" t="s">
        <v>10</v>
      </c>
      <c r="H84" s="10" t="s">
        <v>10</v>
      </c>
      <c r="I84" s="10">
        <v>6.63</v>
      </c>
      <c r="J84" s="10">
        <v>7.68</v>
      </c>
      <c r="K84" s="10" t="s">
        <v>10</v>
      </c>
      <c r="L84" s="10">
        <v>100.94</v>
      </c>
      <c r="M84" s="10">
        <v>2.6829999999999998</v>
      </c>
      <c r="N84" s="10">
        <v>1.329</v>
      </c>
      <c r="O84" s="10" t="s">
        <v>10</v>
      </c>
      <c r="P84" s="10" t="s">
        <v>10</v>
      </c>
      <c r="Q84" s="10">
        <v>0.312</v>
      </c>
      <c r="R84" s="10">
        <v>0.65500000000000003</v>
      </c>
      <c r="S84" s="10" t="s">
        <v>10</v>
      </c>
      <c r="T84" s="10">
        <v>4.9800000000000004</v>
      </c>
      <c r="U84" s="10">
        <v>2.694</v>
      </c>
      <c r="V84" s="10">
        <v>1.335</v>
      </c>
      <c r="W84" s="10" t="s">
        <v>10</v>
      </c>
      <c r="X84" s="10" t="s">
        <v>10</v>
      </c>
      <c r="Y84" s="10" t="s">
        <v>10</v>
      </c>
      <c r="Z84" s="10">
        <v>0.314</v>
      </c>
      <c r="AA84" s="10">
        <v>0.65800000000000003</v>
      </c>
      <c r="AB84" s="10" t="s">
        <v>10</v>
      </c>
      <c r="AC84" s="10">
        <v>5</v>
      </c>
      <c r="AD84" s="10">
        <v>-6.5000000000000002E-2</v>
      </c>
      <c r="AE84" s="10">
        <f t="shared" si="1"/>
        <v>32.304526748971199</v>
      </c>
    </row>
    <row r="85" spans="1:31" ht="15.75">
      <c r="A85" s="8" t="s">
        <v>2</v>
      </c>
      <c r="B85" s="8" t="s">
        <v>38</v>
      </c>
      <c r="C85" s="8">
        <v>67</v>
      </c>
      <c r="D85" s="8">
        <v>946</v>
      </c>
      <c r="E85" s="10">
        <v>44.51</v>
      </c>
      <c r="F85" s="10">
        <v>34.21</v>
      </c>
      <c r="G85" s="10" t="s">
        <v>10</v>
      </c>
      <c r="H85" s="10" t="s">
        <v>10</v>
      </c>
      <c r="I85" s="10">
        <v>17.63</v>
      </c>
      <c r="J85" s="10">
        <v>1.32</v>
      </c>
      <c r="K85" s="10" t="s">
        <v>10</v>
      </c>
      <c r="L85" s="10">
        <v>97.67</v>
      </c>
      <c r="M85" s="10">
        <v>2.0990000000000002</v>
      </c>
      <c r="N85" s="10">
        <v>1.901</v>
      </c>
      <c r="O85" s="10" t="s">
        <v>10</v>
      </c>
      <c r="P85" s="10" t="s">
        <v>10</v>
      </c>
      <c r="Q85" s="10">
        <v>0.89100000000000001</v>
      </c>
      <c r="R85" s="10">
        <v>0.121</v>
      </c>
      <c r="S85" s="10" t="s">
        <v>10</v>
      </c>
      <c r="T85" s="10">
        <v>5.0110000000000001</v>
      </c>
      <c r="U85" s="10">
        <v>2.0939999999999999</v>
      </c>
      <c r="V85" s="10">
        <v>1.897</v>
      </c>
      <c r="W85" s="10" t="s">
        <v>10</v>
      </c>
      <c r="X85" s="10" t="s">
        <v>10</v>
      </c>
      <c r="Y85" s="10" t="s">
        <v>10</v>
      </c>
      <c r="Z85" s="10">
        <v>0.88900000000000001</v>
      </c>
      <c r="AA85" s="10">
        <v>0.12</v>
      </c>
      <c r="AB85" s="10" t="s">
        <v>10</v>
      </c>
      <c r="AC85" s="10">
        <v>5</v>
      </c>
      <c r="AD85" s="10">
        <v>3.5000000000000003E-2</v>
      </c>
      <c r="AE85" s="10">
        <f t="shared" si="1"/>
        <v>88.10703666997027</v>
      </c>
    </row>
    <row r="86" spans="1:31" ht="15.75">
      <c r="A86" s="8" t="s">
        <v>2</v>
      </c>
      <c r="B86" s="8" t="s">
        <v>38</v>
      </c>
      <c r="C86" s="8">
        <v>67</v>
      </c>
      <c r="D86" s="8">
        <v>961</v>
      </c>
      <c r="E86" s="10">
        <v>42.94</v>
      </c>
      <c r="F86" s="10">
        <v>31.9</v>
      </c>
      <c r="G86" s="10">
        <v>0.32</v>
      </c>
      <c r="H86" s="10" t="s">
        <v>10</v>
      </c>
      <c r="I86" s="10">
        <v>16.64</v>
      </c>
      <c r="J86" s="10">
        <v>1.4</v>
      </c>
      <c r="K86" s="10" t="s">
        <v>10</v>
      </c>
      <c r="L86" s="10">
        <v>93.2</v>
      </c>
      <c r="M86" s="10">
        <v>2.1240000000000001</v>
      </c>
      <c r="N86" s="10">
        <v>1.86</v>
      </c>
      <c r="O86" s="10">
        <v>1.2999999999999999E-2</v>
      </c>
      <c r="P86" s="10" t="s">
        <v>10</v>
      </c>
      <c r="Q86" s="10">
        <v>0.88200000000000001</v>
      </c>
      <c r="R86" s="10">
        <v>0.13400000000000001</v>
      </c>
      <c r="S86" s="10" t="s">
        <v>10</v>
      </c>
      <c r="T86" s="10">
        <v>5.0129999999999999</v>
      </c>
      <c r="U86" s="10">
        <v>2.1179999999999999</v>
      </c>
      <c r="V86" s="10">
        <v>1.855</v>
      </c>
      <c r="W86" s="10" t="s">
        <v>10</v>
      </c>
      <c r="X86" s="10">
        <v>1.2999999999999999E-2</v>
      </c>
      <c r="Y86" s="10" t="s">
        <v>10</v>
      </c>
      <c r="Z86" s="10">
        <v>0.88</v>
      </c>
      <c r="AA86" s="10">
        <v>0.13400000000000001</v>
      </c>
      <c r="AB86" s="10" t="s">
        <v>10</v>
      </c>
      <c r="AC86" s="10">
        <v>5</v>
      </c>
      <c r="AD86" s="10">
        <v>2.9000000000000001E-2</v>
      </c>
      <c r="AE86" s="10">
        <f t="shared" si="1"/>
        <v>86.785009861932934</v>
      </c>
    </row>
    <row r="87" spans="1:31" ht="15.75">
      <c r="A87" s="8" t="s">
        <v>2</v>
      </c>
      <c r="B87" s="8" t="s">
        <v>38</v>
      </c>
      <c r="C87" s="8">
        <v>67</v>
      </c>
      <c r="D87" s="8">
        <v>963</v>
      </c>
      <c r="E87" s="10">
        <v>40.49</v>
      </c>
      <c r="F87" s="10">
        <v>31.14</v>
      </c>
      <c r="G87" s="10" t="s">
        <v>10</v>
      </c>
      <c r="H87" s="10" t="s">
        <v>10</v>
      </c>
      <c r="I87" s="10">
        <v>16.29</v>
      </c>
      <c r="J87" s="10">
        <v>1.07</v>
      </c>
      <c r="K87" s="10" t="s">
        <v>10</v>
      </c>
      <c r="L87" s="10">
        <v>88.99</v>
      </c>
      <c r="M87" s="10">
        <v>2.0960000000000001</v>
      </c>
      <c r="N87" s="10">
        <v>1.9</v>
      </c>
      <c r="O87" s="10" t="s">
        <v>10</v>
      </c>
      <c r="P87" s="10" t="s">
        <v>10</v>
      </c>
      <c r="Q87" s="10">
        <v>0.90400000000000003</v>
      </c>
      <c r="R87" s="10">
        <v>0.107</v>
      </c>
      <c r="S87" s="10" t="s">
        <v>10</v>
      </c>
      <c r="T87" s="10">
        <v>5.0069999999999997</v>
      </c>
      <c r="U87" s="10">
        <v>2.093</v>
      </c>
      <c r="V87" s="10">
        <v>1.897</v>
      </c>
      <c r="W87" s="10" t="s">
        <v>10</v>
      </c>
      <c r="X87" s="10" t="s">
        <v>10</v>
      </c>
      <c r="Y87" s="10" t="s">
        <v>10</v>
      </c>
      <c r="Z87" s="10">
        <v>0.90200000000000002</v>
      </c>
      <c r="AA87" s="10">
        <v>0.107</v>
      </c>
      <c r="AB87" s="10" t="s">
        <v>10</v>
      </c>
      <c r="AC87" s="10">
        <v>5</v>
      </c>
      <c r="AD87" s="10">
        <v>2.4E-2</v>
      </c>
      <c r="AE87" s="10">
        <f t="shared" si="1"/>
        <v>89.395441030723475</v>
      </c>
    </row>
    <row r="88" spans="1:31" ht="15.75">
      <c r="A88" s="8" t="s">
        <v>2</v>
      </c>
      <c r="B88" s="8" t="s">
        <v>38</v>
      </c>
      <c r="C88" s="8">
        <v>69</v>
      </c>
      <c r="D88" s="8">
        <v>997</v>
      </c>
      <c r="E88" s="10">
        <v>41.91</v>
      </c>
      <c r="F88" s="10">
        <v>32.659999999999997</v>
      </c>
      <c r="G88" s="10" t="s">
        <v>10</v>
      </c>
      <c r="H88" s="10" t="s">
        <v>10</v>
      </c>
      <c r="I88" s="10">
        <v>17.27</v>
      </c>
      <c r="J88" s="10">
        <v>1.04</v>
      </c>
      <c r="K88" s="10" t="s">
        <v>10</v>
      </c>
      <c r="L88" s="10">
        <v>92.88</v>
      </c>
      <c r="M88" s="10">
        <v>2.0819999999999999</v>
      </c>
      <c r="N88" s="10">
        <v>1.9119999999999999</v>
      </c>
      <c r="O88" s="10" t="s">
        <v>10</v>
      </c>
      <c r="P88" s="10" t="s">
        <v>10</v>
      </c>
      <c r="Q88" s="10">
        <v>0.91900000000000004</v>
      </c>
      <c r="R88" s="10">
        <v>0.1</v>
      </c>
      <c r="S88" s="10" t="s">
        <v>10</v>
      </c>
      <c r="T88" s="10">
        <v>5.0129999999999999</v>
      </c>
      <c r="U88" s="10">
        <v>2.0760000000000001</v>
      </c>
      <c r="V88" s="10">
        <v>1.907</v>
      </c>
      <c r="W88" s="10" t="s">
        <v>10</v>
      </c>
      <c r="X88" s="10" t="s">
        <v>10</v>
      </c>
      <c r="Y88" s="10" t="s">
        <v>10</v>
      </c>
      <c r="Z88" s="10">
        <v>0.91700000000000004</v>
      </c>
      <c r="AA88" s="10">
        <v>0.1</v>
      </c>
      <c r="AB88" s="10" t="s">
        <v>10</v>
      </c>
      <c r="AC88" s="10">
        <v>5</v>
      </c>
      <c r="AD88" s="10">
        <v>0.04</v>
      </c>
      <c r="AE88" s="10">
        <f t="shared" si="1"/>
        <v>90.167158308751212</v>
      </c>
    </row>
    <row r="89" spans="1:31" ht="15.75">
      <c r="A89" s="8" t="s">
        <v>2</v>
      </c>
      <c r="B89" s="8" t="s">
        <v>38</v>
      </c>
      <c r="C89" s="8">
        <v>69</v>
      </c>
      <c r="D89" s="8">
        <v>998</v>
      </c>
      <c r="E89" s="10">
        <v>40.15</v>
      </c>
      <c r="F89" s="10">
        <v>33.53</v>
      </c>
      <c r="G89" s="10" t="s">
        <v>10</v>
      </c>
      <c r="H89" s="10" t="s">
        <v>10</v>
      </c>
      <c r="I89" s="10">
        <v>18.260000000000002</v>
      </c>
      <c r="J89" s="10">
        <v>0.34</v>
      </c>
      <c r="K89" s="10" t="s">
        <v>10</v>
      </c>
      <c r="L89" s="10">
        <v>92.28</v>
      </c>
      <c r="M89" s="10">
        <v>2.0139999999999998</v>
      </c>
      <c r="N89" s="10">
        <v>1.982</v>
      </c>
      <c r="O89" s="10" t="s">
        <v>10</v>
      </c>
      <c r="P89" s="10" t="s">
        <v>10</v>
      </c>
      <c r="Q89" s="10">
        <v>0.98099999999999998</v>
      </c>
      <c r="R89" s="10">
        <v>3.3000000000000002E-2</v>
      </c>
      <c r="S89" s="10" t="s">
        <v>10</v>
      </c>
      <c r="T89" s="10">
        <v>5.0110000000000001</v>
      </c>
      <c r="U89" s="10">
        <v>2.0099999999999998</v>
      </c>
      <c r="V89" s="10">
        <v>1.978</v>
      </c>
      <c r="W89" s="10" t="s">
        <v>10</v>
      </c>
      <c r="X89" s="10" t="s">
        <v>10</v>
      </c>
      <c r="Y89" s="10" t="s">
        <v>10</v>
      </c>
      <c r="Z89" s="10">
        <v>0.97899999999999998</v>
      </c>
      <c r="AA89" s="10">
        <v>3.3000000000000002E-2</v>
      </c>
      <c r="AB89" s="10" t="s">
        <v>10</v>
      </c>
      <c r="AC89" s="10">
        <v>5</v>
      </c>
      <c r="AD89" s="10">
        <v>3.5999999999999997E-2</v>
      </c>
      <c r="AE89" s="10">
        <f t="shared" si="1"/>
        <v>96.739130434782609</v>
      </c>
    </row>
    <row r="90" spans="1:31" ht="15.75">
      <c r="A90" s="8" t="s">
        <v>2</v>
      </c>
      <c r="B90" s="8" t="s">
        <v>38</v>
      </c>
      <c r="C90" s="8">
        <v>70</v>
      </c>
      <c r="D90" s="8">
        <v>1013</v>
      </c>
      <c r="E90" s="10">
        <v>40.479999999999997</v>
      </c>
      <c r="F90" s="10">
        <v>33.26</v>
      </c>
      <c r="G90" s="10" t="s">
        <v>10</v>
      </c>
      <c r="H90" s="10" t="s">
        <v>10</v>
      </c>
      <c r="I90" s="10">
        <v>18.23</v>
      </c>
      <c r="J90" s="10">
        <v>0.53</v>
      </c>
      <c r="K90" s="10" t="s">
        <v>10</v>
      </c>
      <c r="L90" s="10">
        <v>92.5</v>
      </c>
      <c r="M90" s="10">
        <v>2.0259999999999998</v>
      </c>
      <c r="N90" s="10">
        <v>1.962</v>
      </c>
      <c r="O90" s="10" t="s">
        <v>10</v>
      </c>
      <c r="P90" s="10" t="s">
        <v>10</v>
      </c>
      <c r="Q90" s="10">
        <v>0.97799999999999998</v>
      </c>
      <c r="R90" s="10">
        <v>5.0999999999999997E-2</v>
      </c>
      <c r="S90" s="10" t="s">
        <v>10</v>
      </c>
      <c r="T90" s="10">
        <v>5.0179999999999998</v>
      </c>
      <c r="U90" s="10">
        <v>2.0190000000000001</v>
      </c>
      <c r="V90" s="10">
        <v>1.9550000000000001</v>
      </c>
      <c r="W90" s="10" t="s">
        <v>10</v>
      </c>
      <c r="X90" s="10" t="s">
        <v>10</v>
      </c>
      <c r="Y90" s="10" t="s">
        <v>10</v>
      </c>
      <c r="Z90" s="10">
        <v>0.97399999999999998</v>
      </c>
      <c r="AA90" s="10">
        <v>5.0999999999999997E-2</v>
      </c>
      <c r="AB90" s="10" t="s">
        <v>10</v>
      </c>
      <c r="AC90" s="10">
        <v>5</v>
      </c>
      <c r="AD90" s="10">
        <v>5.8000000000000003E-2</v>
      </c>
      <c r="AE90" s="10">
        <f t="shared" si="1"/>
        <v>95.024390243902445</v>
      </c>
    </row>
    <row r="91" spans="1:31" ht="15.75">
      <c r="A91" s="8" t="s">
        <v>2</v>
      </c>
      <c r="B91" s="8" t="s">
        <v>38</v>
      </c>
      <c r="C91" s="8">
        <v>70</v>
      </c>
      <c r="D91" s="8">
        <v>1014</v>
      </c>
      <c r="E91" s="10">
        <v>40.409999999999997</v>
      </c>
      <c r="F91" s="10">
        <v>33.93</v>
      </c>
      <c r="G91" s="10">
        <v>0.38</v>
      </c>
      <c r="H91" s="10" t="s">
        <v>10</v>
      </c>
      <c r="I91" s="10">
        <v>18.47</v>
      </c>
      <c r="J91" s="10">
        <v>0.28000000000000003</v>
      </c>
      <c r="K91" s="10" t="s">
        <v>10</v>
      </c>
      <c r="L91" s="10">
        <v>93.47</v>
      </c>
      <c r="M91" s="10">
        <v>2.0059999999999998</v>
      </c>
      <c r="N91" s="10">
        <v>1.9850000000000001</v>
      </c>
      <c r="O91" s="10">
        <v>1.6E-2</v>
      </c>
      <c r="P91" s="10" t="s">
        <v>10</v>
      </c>
      <c r="Q91" s="10">
        <v>0.98199999999999998</v>
      </c>
      <c r="R91" s="10">
        <v>2.7E-2</v>
      </c>
      <c r="S91" s="10" t="s">
        <v>10</v>
      </c>
      <c r="T91" s="10">
        <v>5.0149999999999997</v>
      </c>
      <c r="U91" s="10">
        <v>2</v>
      </c>
      <c r="V91" s="10">
        <v>1.9790000000000001</v>
      </c>
      <c r="W91" s="10" t="s">
        <v>10</v>
      </c>
      <c r="X91" s="10">
        <v>1.6E-2</v>
      </c>
      <c r="Y91" s="10" t="s">
        <v>10</v>
      </c>
      <c r="Z91" s="10">
        <v>0.97899999999999998</v>
      </c>
      <c r="AA91" s="10">
        <v>2.7E-2</v>
      </c>
      <c r="AB91" s="10" t="s">
        <v>10</v>
      </c>
      <c r="AC91" s="10">
        <v>5</v>
      </c>
      <c r="AD91" s="10">
        <v>3.3000000000000002E-2</v>
      </c>
      <c r="AE91" s="10">
        <f t="shared" si="1"/>
        <v>97.316103379721667</v>
      </c>
    </row>
    <row r="92" spans="1:31" ht="15.75">
      <c r="A92" s="8" t="s">
        <v>2</v>
      </c>
      <c r="B92" s="8" t="s">
        <v>38</v>
      </c>
      <c r="C92" s="8">
        <v>70</v>
      </c>
      <c r="D92" s="8">
        <v>1029</v>
      </c>
      <c r="E92" s="10">
        <v>41.57</v>
      </c>
      <c r="F92" s="10">
        <v>32.729999999999997</v>
      </c>
      <c r="G92" s="10" t="s">
        <v>10</v>
      </c>
      <c r="H92" s="10" t="s">
        <v>10</v>
      </c>
      <c r="I92" s="10">
        <v>17.32</v>
      </c>
      <c r="J92" s="10">
        <v>0.88</v>
      </c>
      <c r="K92" s="10" t="s">
        <v>10</v>
      </c>
      <c r="L92" s="10">
        <v>92.5</v>
      </c>
      <c r="M92" s="10">
        <v>2.073</v>
      </c>
      <c r="N92" s="10">
        <v>1.9239999999999999</v>
      </c>
      <c r="O92" s="10" t="s">
        <v>10</v>
      </c>
      <c r="P92" s="10" t="s">
        <v>10</v>
      </c>
      <c r="Q92" s="10">
        <v>0.92500000000000004</v>
      </c>
      <c r="R92" s="10">
        <v>8.5000000000000006E-2</v>
      </c>
      <c r="S92" s="10" t="s">
        <v>10</v>
      </c>
      <c r="T92" s="10">
        <v>5.008</v>
      </c>
      <c r="U92" s="10">
        <v>2.0699999999999998</v>
      </c>
      <c r="V92" s="10">
        <v>1.921</v>
      </c>
      <c r="W92" s="10" t="s">
        <v>10</v>
      </c>
      <c r="X92" s="10" t="s">
        <v>10</v>
      </c>
      <c r="Y92" s="10" t="s">
        <v>10</v>
      </c>
      <c r="Z92" s="10">
        <v>0.92400000000000004</v>
      </c>
      <c r="AA92" s="10">
        <v>8.5000000000000006E-2</v>
      </c>
      <c r="AB92" s="10" t="s">
        <v>10</v>
      </c>
      <c r="AC92" s="10">
        <v>5</v>
      </c>
      <c r="AD92" s="10">
        <v>2.4E-2</v>
      </c>
      <c r="AE92" s="10">
        <f t="shared" si="1"/>
        <v>91.575817641228923</v>
      </c>
    </row>
    <row r="93" spans="1:31" ht="15.75">
      <c r="A93" s="8" t="s">
        <v>2</v>
      </c>
      <c r="B93" s="8" t="s">
        <v>38</v>
      </c>
      <c r="C93" s="8">
        <v>72</v>
      </c>
      <c r="D93" s="8">
        <v>1052</v>
      </c>
      <c r="E93" s="10">
        <v>56.31</v>
      </c>
      <c r="F93" s="10">
        <v>26.46</v>
      </c>
      <c r="G93" s="10" t="s">
        <v>10</v>
      </c>
      <c r="H93" s="10" t="s">
        <v>10</v>
      </c>
      <c r="I93" s="10">
        <v>8.56</v>
      </c>
      <c r="J93" s="10">
        <v>6.35</v>
      </c>
      <c r="K93" s="10" t="s">
        <v>10</v>
      </c>
      <c r="L93" s="10">
        <v>97.68</v>
      </c>
      <c r="M93" s="10">
        <v>2.5779999999999998</v>
      </c>
      <c r="N93" s="10">
        <v>1.4279999999999999</v>
      </c>
      <c r="O93" s="10" t="s">
        <v>10</v>
      </c>
      <c r="P93" s="10" t="s">
        <v>10</v>
      </c>
      <c r="Q93" s="10">
        <v>0.42</v>
      </c>
      <c r="R93" s="10">
        <v>0.56399999999999995</v>
      </c>
      <c r="S93" s="10" t="s">
        <v>10</v>
      </c>
      <c r="T93" s="10">
        <v>4.99</v>
      </c>
      <c r="U93" s="10">
        <v>2.5840000000000001</v>
      </c>
      <c r="V93" s="10">
        <v>1.431</v>
      </c>
      <c r="W93" s="10" t="s">
        <v>10</v>
      </c>
      <c r="X93" s="10" t="s">
        <v>10</v>
      </c>
      <c r="Y93" s="10" t="s">
        <v>10</v>
      </c>
      <c r="Z93" s="10">
        <v>0.42099999999999999</v>
      </c>
      <c r="AA93" s="10">
        <v>0.56499999999999995</v>
      </c>
      <c r="AB93" s="10" t="s">
        <v>10</v>
      </c>
      <c r="AC93" s="10">
        <v>5</v>
      </c>
      <c r="AD93" s="10">
        <v>-3.3000000000000002E-2</v>
      </c>
      <c r="AE93" s="10">
        <f t="shared" si="1"/>
        <v>42.697768762677484</v>
      </c>
    </row>
    <row r="94" spans="1:31" ht="15.75">
      <c r="A94" s="8" t="s">
        <v>2</v>
      </c>
      <c r="B94" s="8" t="s">
        <v>38</v>
      </c>
      <c r="C94" s="8">
        <v>72</v>
      </c>
      <c r="D94" s="8">
        <v>1054</v>
      </c>
      <c r="E94" s="10">
        <v>54.52</v>
      </c>
      <c r="F94" s="10">
        <v>26.9</v>
      </c>
      <c r="G94" s="10">
        <v>0.28999999999999998</v>
      </c>
      <c r="H94" s="10" t="s">
        <v>10</v>
      </c>
      <c r="I94" s="10">
        <v>9.1300000000000008</v>
      </c>
      <c r="J94" s="10">
        <v>5.62</v>
      </c>
      <c r="K94" s="10" t="s">
        <v>10</v>
      </c>
      <c r="L94" s="10">
        <v>96.46</v>
      </c>
      <c r="M94" s="10">
        <v>2.5350000000000001</v>
      </c>
      <c r="N94" s="10">
        <v>1.474</v>
      </c>
      <c r="O94" s="10">
        <v>1.0999999999999999E-2</v>
      </c>
      <c r="P94" s="10" t="s">
        <v>10</v>
      </c>
      <c r="Q94" s="10">
        <v>0.45500000000000002</v>
      </c>
      <c r="R94" s="10">
        <v>0.50700000000000001</v>
      </c>
      <c r="S94" s="10" t="s">
        <v>10</v>
      </c>
      <c r="T94" s="10">
        <v>4.9809999999999999</v>
      </c>
      <c r="U94" s="10">
        <v>2.544</v>
      </c>
      <c r="V94" s="10">
        <v>1.4790000000000001</v>
      </c>
      <c r="W94" s="10">
        <v>1.0999999999999999E-2</v>
      </c>
      <c r="X94" s="10" t="s">
        <v>10</v>
      </c>
      <c r="Y94" s="10" t="s">
        <v>10</v>
      </c>
      <c r="Z94" s="10">
        <v>0.45600000000000002</v>
      </c>
      <c r="AA94" s="10">
        <v>0.50800000000000001</v>
      </c>
      <c r="AB94" s="10" t="s">
        <v>10</v>
      </c>
      <c r="AC94" s="10">
        <v>5</v>
      </c>
      <c r="AD94" s="10">
        <v>-5.8999999999999997E-2</v>
      </c>
      <c r="AE94" s="10">
        <f t="shared" si="1"/>
        <v>47.302904564315355</v>
      </c>
    </row>
    <row r="95" spans="1:31" ht="15.75">
      <c r="A95" s="8" t="s">
        <v>2</v>
      </c>
      <c r="B95" s="8" t="s">
        <v>38</v>
      </c>
      <c r="C95" s="8">
        <v>72</v>
      </c>
      <c r="D95" s="8">
        <v>1061</v>
      </c>
      <c r="E95" s="10">
        <v>45.39</v>
      </c>
      <c r="F95" s="10">
        <v>34.53</v>
      </c>
      <c r="G95" s="10" t="s">
        <v>10</v>
      </c>
      <c r="H95" s="10" t="s">
        <v>10</v>
      </c>
      <c r="I95" s="10">
        <v>17.690000000000001</v>
      </c>
      <c r="J95" s="10">
        <v>1.28</v>
      </c>
      <c r="K95" s="10" t="s">
        <v>10</v>
      </c>
      <c r="L95" s="10">
        <v>98.89</v>
      </c>
      <c r="M95" s="10">
        <v>2.1110000000000002</v>
      </c>
      <c r="N95" s="10">
        <v>1.893</v>
      </c>
      <c r="O95" s="10" t="s">
        <v>10</v>
      </c>
      <c r="P95" s="10" t="s">
        <v>10</v>
      </c>
      <c r="Q95" s="10">
        <v>0.88100000000000001</v>
      </c>
      <c r="R95" s="10">
        <v>0.115</v>
      </c>
      <c r="S95" s="10" t="s">
        <v>10</v>
      </c>
      <c r="T95" s="10">
        <v>5</v>
      </c>
      <c r="U95" s="10">
        <v>2.1110000000000002</v>
      </c>
      <c r="V95" s="10">
        <v>1.8919999999999999</v>
      </c>
      <c r="W95" s="10" t="s">
        <v>10</v>
      </c>
      <c r="X95" s="10" t="s">
        <v>10</v>
      </c>
      <c r="Y95" s="10" t="s">
        <v>10</v>
      </c>
      <c r="Z95" s="10">
        <v>0.88100000000000001</v>
      </c>
      <c r="AA95" s="10">
        <v>0.115</v>
      </c>
      <c r="AB95" s="10" t="s">
        <v>10</v>
      </c>
      <c r="AC95" s="10">
        <v>5</v>
      </c>
      <c r="AD95" s="10">
        <v>1E-3</v>
      </c>
      <c r="AE95" s="10">
        <f t="shared" si="1"/>
        <v>88.453815261044184</v>
      </c>
    </row>
    <row r="96" spans="1:31" ht="15.75">
      <c r="A96" s="8" t="s">
        <v>2</v>
      </c>
      <c r="B96" s="8" t="s">
        <v>38</v>
      </c>
      <c r="C96" s="8">
        <v>72</v>
      </c>
      <c r="D96" s="8">
        <v>1067</v>
      </c>
      <c r="E96" s="10">
        <v>50.71</v>
      </c>
      <c r="F96" s="10">
        <v>28.03</v>
      </c>
      <c r="G96" s="10">
        <v>0.43</v>
      </c>
      <c r="H96" s="10" t="s">
        <v>10</v>
      </c>
      <c r="I96" s="10">
        <v>10.39</v>
      </c>
      <c r="J96" s="10">
        <v>5.29</v>
      </c>
      <c r="K96" s="10" t="s">
        <v>10</v>
      </c>
      <c r="L96" s="10">
        <v>94.85</v>
      </c>
      <c r="M96" s="10">
        <v>2.4209999999999998</v>
      </c>
      <c r="N96" s="10">
        <v>1.577</v>
      </c>
      <c r="O96" s="10">
        <v>1.7000000000000001E-2</v>
      </c>
      <c r="P96" s="10" t="s">
        <v>10</v>
      </c>
      <c r="Q96" s="10">
        <v>0.53100000000000003</v>
      </c>
      <c r="R96" s="10">
        <v>0.49</v>
      </c>
      <c r="S96" s="10" t="s">
        <v>10</v>
      </c>
      <c r="T96" s="10">
        <v>5.0359999999999996</v>
      </c>
      <c r="U96" s="10">
        <v>2.403</v>
      </c>
      <c r="V96" s="10">
        <v>1.5660000000000001</v>
      </c>
      <c r="W96" s="10" t="s">
        <v>10</v>
      </c>
      <c r="X96" s="10">
        <v>1.7000000000000001E-2</v>
      </c>
      <c r="Y96" s="10" t="s">
        <v>10</v>
      </c>
      <c r="Z96" s="10">
        <v>0.52800000000000002</v>
      </c>
      <c r="AA96" s="10">
        <v>0.48599999999999999</v>
      </c>
      <c r="AB96" s="10" t="s">
        <v>10</v>
      </c>
      <c r="AC96" s="10">
        <v>5</v>
      </c>
      <c r="AD96" s="10">
        <v>9.6000000000000002E-2</v>
      </c>
      <c r="AE96" s="10">
        <f t="shared" si="1"/>
        <v>52.071005917159766</v>
      </c>
    </row>
    <row r="97" spans="1:31" ht="15.75">
      <c r="A97" s="8" t="s">
        <v>2</v>
      </c>
      <c r="B97" s="8" t="s">
        <v>38</v>
      </c>
      <c r="C97" s="8">
        <v>72</v>
      </c>
      <c r="D97" s="8">
        <v>1068</v>
      </c>
      <c r="E97" s="10">
        <v>45.23</v>
      </c>
      <c r="F97" s="10">
        <v>34.46</v>
      </c>
      <c r="G97" s="10">
        <v>0.25</v>
      </c>
      <c r="H97" s="10" t="s">
        <v>10</v>
      </c>
      <c r="I97" s="10">
        <v>17.690000000000001</v>
      </c>
      <c r="J97" s="10">
        <v>1.39</v>
      </c>
      <c r="K97" s="10" t="s">
        <v>10</v>
      </c>
      <c r="L97" s="10">
        <v>99.02</v>
      </c>
      <c r="M97" s="10">
        <v>2.105</v>
      </c>
      <c r="N97" s="10">
        <v>1.89</v>
      </c>
      <c r="O97" s="10">
        <v>0.01</v>
      </c>
      <c r="P97" s="10" t="s">
        <v>10</v>
      </c>
      <c r="Q97" s="10">
        <v>0.88200000000000001</v>
      </c>
      <c r="R97" s="10">
        <v>0.125</v>
      </c>
      <c r="S97" s="10" t="s">
        <v>10</v>
      </c>
      <c r="T97" s="10">
        <v>5.0129999999999999</v>
      </c>
      <c r="U97" s="10">
        <v>2.1</v>
      </c>
      <c r="V97" s="10">
        <v>1.885</v>
      </c>
      <c r="W97" s="10" t="s">
        <v>10</v>
      </c>
      <c r="X97" s="10">
        <v>0.01</v>
      </c>
      <c r="Y97" s="10" t="s">
        <v>10</v>
      </c>
      <c r="Z97" s="10">
        <v>0.88</v>
      </c>
      <c r="AA97" s="10">
        <v>0.125</v>
      </c>
      <c r="AB97" s="10" t="s">
        <v>10</v>
      </c>
      <c r="AC97" s="10">
        <v>5</v>
      </c>
      <c r="AD97" s="10">
        <v>0.03</v>
      </c>
      <c r="AE97" s="10">
        <f t="shared" si="1"/>
        <v>87.562189054726375</v>
      </c>
    </row>
    <row r="98" spans="1:31" ht="15.75">
      <c r="A98" s="8" t="s">
        <v>2</v>
      </c>
      <c r="B98" s="8" t="s">
        <v>38</v>
      </c>
      <c r="C98" s="8">
        <v>72</v>
      </c>
      <c r="D98" s="8">
        <v>1069</v>
      </c>
      <c r="E98" s="10">
        <v>44.82</v>
      </c>
      <c r="F98" s="10">
        <v>34.33</v>
      </c>
      <c r="G98" s="10" t="s">
        <v>10</v>
      </c>
      <c r="H98" s="10" t="s">
        <v>10</v>
      </c>
      <c r="I98" s="10">
        <v>17.920000000000002</v>
      </c>
      <c r="J98" s="10">
        <v>1.23</v>
      </c>
      <c r="K98" s="10" t="s">
        <v>10</v>
      </c>
      <c r="L98" s="10">
        <v>98.3</v>
      </c>
      <c r="M98" s="10">
        <v>2.1</v>
      </c>
      <c r="N98" s="10">
        <v>1.8959999999999999</v>
      </c>
      <c r="O98" s="10" t="s">
        <v>10</v>
      </c>
      <c r="P98" s="10" t="s">
        <v>10</v>
      </c>
      <c r="Q98" s="10">
        <v>0.9</v>
      </c>
      <c r="R98" s="10">
        <v>0.112</v>
      </c>
      <c r="S98" s="10" t="s">
        <v>10</v>
      </c>
      <c r="T98" s="10">
        <v>5.008</v>
      </c>
      <c r="U98" s="10">
        <v>2.097</v>
      </c>
      <c r="V98" s="10">
        <v>1.893</v>
      </c>
      <c r="W98" s="10" t="s">
        <v>10</v>
      </c>
      <c r="X98" s="10" t="s">
        <v>10</v>
      </c>
      <c r="Y98" s="10" t="s">
        <v>10</v>
      </c>
      <c r="Z98" s="10">
        <v>0.89800000000000002</v>
      </c>
      <c r="AA98" s="10">
        <v>0.112</v>
      </c>
      <c r="AB98" s="10" t="s">
        <v>10</v>
      </c>
      <c r="AC98" s="10">
        <v>5</v>
      </c>
      <c r="AD98" s="10">
        <v>2.4E-2</v>
      </c>
      <c r="AE98" s="10">
        <f t="shared" si="1"/>
        <v>88.910891089108915</v>
      </c>
    </row>
    <row r="99" spans="1:31" ht="15.75">
      <c r="A99" s="8" t="s">
        <v>2</v>
      </c>
      <c r="B99" s="8" t="s">
        <v>38</v>
      </c>
      <c r="C99" s="8">
        <v>72</v>
      </c>
      <c r="D99" s="8">
        <v>1071</v>
      </c>
      <c r="E99" s="10">
        <v>43.89</v>
      </c>
      <c r="F99" s="10">
        <v>33.49</v>
      </c>
      <c r="G99" s="10" t="s">
        <v>10</v>
      </c>
      <c r="H99" s="10" t="s">
        <v>10</v>
      </c>
      <c r="I99" s="10">
        <v>17.2</v>
      </c>
      <c r="J99" s="10">
        <v>1.44</v>
      </c>
      <c r="K99" s="10" t="s">
        <v>10</v>
      </c>
      <c r="L99" s="10">
        <v>96.02</v>
      </c>
      <c r="M99" s="10">
        <v>2.105</v>
      </c>
      <c r="N99" s="10">
        <v>1.893</v>
      </c>
      <c r="O99" s="10" t="s">
        <v>10</v>
      </c>
      <c r="P99" s="10" t="s">
        <v>10</v>
      </c>
      <c r="Q99" s="10">
        <v>0.88400000000000001</v>
      </c>
      <c r="R99" s="10">
        <v>0.13400000000000001</v>
      </c>
      <c r="S99" s="10" t="s">
        <v>10</v>
      </c>
      <c r="T99" s="10">
        <v>5.016</v>
      </c>
      <c r="U99" s="10">
        <v>2.0979999999999999</v>
      </c>
      <c r="V99" s="10">
        <v>1.887</v>
      </c>
      <c r="W99" s="10" t="s">
        <v>10</v>
      </c>
      <c r="X99" s="10" t="s">
        <v>10</v>
      </c>
      <c r="Y99" s="10" t="s">
        <v>10</v>
      </c>
      <c r="Z99" s="10">
        <v>0.88100000000000001</v>
      </c>
      <c r="AA99" s="10">
        <v>0.13300000000000001</v>
      </c>
      <c r="AB99" s="10" t="s">
        <v>10</v>
      </c>
      <c r="AC99" s="10">
        <v>5</v>
      </c>
      <c r="AD99" s="10">
        <v>0.05</v>
      </c>
      <c r="AE99" s="10">
        <f t="shared" si="1"/>
        <v>86.883629191321504</v>
      </c>
    </row>
    <row r="100" spans="1:31" ht="15.75">
      <c r="A100" s="8" t="s">
        <v>2</v>
      </c>
      <c r="B100" s="8" t="s">
        <v>38</v>
      </c>
      <c r="C100" s="8">
        <v>74</v>
      </c>
      <c r="D100" s="8">
        <v>1077</v>
      </c>
      <c r="E100" s="10">
        <v>55.43</v>
      </c>
      <c r="F100" s="10">
        <v>26.61</v>
      </c>
      <c r="G100" s="10">
        <v>0.39</v>
      </c>
      <c r="H100" s="10" t="s">
        <v>10</v>
      </c>
      <c r="I100" s="10">
        <v>9.2100000000000009</v>
      </c>
      <c r="J100" s="10">
        <v>6.12</v>
      </c>
      <c r="K100" s="10" t="s">
        <v>10</v>
      </c>
      <c r="L100" s="10">
        <v>97.76</v>
      </c>
      <c r="M100" s="10">
        <v>2.548</v>
      </c>
      <c r="N100" s="10">
        <v>1.4419999999999999</v>
      </c>
      <c r="O100" s="10">
        <v>1.4999999999999999E-2</v>
      </c>
      <c r="P100" s="10" t="s">
        <v>10</v>
      </c>
      <c r="Q100" s="10">
        <v>0.45400000000000001</v>
      </c>
      <c r="R100" s="10">
        <v>0.54500000000000004</v>
      </c>
      <c r="S100" s="10" t="s">
        <v>10</v>
      </c>
      <c r="T100" s="10">
        <v>5.0039999999999996</v>
      </c>
      <c r="U100" s="10">
        <v>2.5459999999999998</v>
      </c>
      <c r="V100" s="10">
        <v>1.4410000000000001</v>
      </c>
      <c r="W100" s="10">
        <v>3.0000000000000001E-3</v>
      </c>
      <c r="X100" s="10">
        <v>1.2E-2</v>
      </c>
      <c r="Y100" s="10" t="s">
        <v>10</v>
      </c>
      <c r="Z100" s="10">
        <v>0.45300000000000001</v>
      </c>
      <c r="AA100" s="10">
        <v>0.54500000000000004</v>
      </c>
      <c r="AB100" s="10" t="s">
        <v>10</v>
      </c>
      <c r="AC100" s="10">
        <v>5</v>
      </c>
      <c r="AD100" s="10" t="s">
        <v>10</v>
      </c>
      <c r="AE100" s="10">
        <f t="shared" si="1"/>
        <v>45.390781563126254</v>
      </c>
    </row>
    <row r="101" spans="1:31" ht="15.75">
      <c r="A101" s="8" t="s">
        <v>2</v>
      </c>
      <c r="B101" s="8" t="s">
        <v>38</v>
      </c>
      <c r="C101" s="8">
        <v>74</v>
      </c>
      <c r="D101" s="8">
        <v>1078</v>
      </c>
      <c r="E101" s="10">
        <v>45.58</v>
      </c>
      <c r="F101" s="10">
        <v>33.54</v>
      </c>
      <c r="G101" s="10" t="s">
        <v>10</v>
      </c>
      <c r="H101" s="10" t="s">
        <v>10</v>
      </c>
      <c r="I101" s="10">
        <v>17.22</v>
      </c>
      <c r="J101" s="10">
        <v>1.51</v>
      </c>
      <c r="K101" s="10" t="s">
        <v>10</v>
      </c>
      <c r="L101" s="10">
        <v>97.85</v>
      </c>
      <c r="M101" s="10">
        <v>2.14</v>
      </c>
      <c r="N101" s="10">
        <v>1.8560000000000001</v>
      </c>
      <c r="O101" s="10" t="s">
        <v>10</v>
      </c>
      <c r="P101" s="10" t="s">
        <v>10</v>
      </c>
      <c r="Q101" s="10">
        <v>0.86599999999999999</v>
      </c>
      <c r="R101" s="10">
        <v>0.13700000000000001</v>
      </c>
      <c r="S101" s="10" t="s">
        <v>10</v>
      </c>
      <c r="T101" s="10">
        <v>5</v>
      </c>
      <c r="U101" s="10">
        <v>2.14</v>
      </c>
      <c r="V101" s="10">
        <v>1.8560000000000001</v>
      </c>
      <c r="W101" s="10" t="s">
        <v>10</v>
      </c>
      <c r="X101" s="10" t="s">
        <v>10</v>
      </c>
      <c r="Y101" s="10" t="s">
        <v>10</v>
      </c>
      <c r="Z101" s="10">
        <v>0.86599999999999999</v>
      </c>
      <c r="AA101" s="10">
        <v>0.13700000000000001</v>
      </c>
      <c r="AB101" s="10" t="s">
        <v>10</v>
      </c>
      <c r="AC101" s="10">
        <v>5</v>
      </c>
      <c r="AD101" s="10">
        <v>1E-3</v>
      </c>
      <c r="AE101" s="10">
        <f t="shared" si="1"/>
        <v>86.340977068793606</v>
      </c>
    </row>
    <row r="102" spans="1:31" ht="15.75">
      <c r="A102" s="8" t="s">
        <v>2</v>
      </c>
      <c r="B102" s="8" t="s">
        <v>38</v>
      </c>
      <c r="C102" s="8">
        <v>74</v>
      </c>
      <c r="D102" s="8">
        <v>1079</v>
      </c>
      <c r="E102" s="10">
        <v>54.88</v>
      </c>
      <c r="F102" s="10">
        <v>25.65</v>
      </c>
      <c r="G102" s="10" t="s">
        <v>10</v>
      </c>
      <c r="H102" s="10" t="s">
        <v>10</v>
      </c>
      <c r="I102" s="10">
        <v>8.24</v>
      </c>
      <c r="J102" s="10">
        <v>6.11</v>
      </c>
      <c r="K102" s="10" t="s">
        <v>10</v>
      </c>
      <c r="L102" s="10">
        <v>94.88</v>
      </c>
      <c r="M102" s="10">
        <v>2.585</v>
      </c>
      <c r="N102" s="10">
        <v>1.4239999999999999</v>
      </c>
      <c r="O102" s="10" t="s">
        <v>10</v>
      </c>
      <c r="P102" s="10" t="s">
        <v>10</v>
      </c>
      <c r="Q102" s="10">
        <v>0.41599999999999998</v>
      </c>
      <c r="R102" s="10">
        <v>0.55800000000000005</v>
      </c>
      <c r="S102" s="10" t="s">
        <v>10</v>
      </c>
      <c r="T102" s="10">
        <v>4.9820000000000002</v>
      </c>
      <c r="U102" s="10">
        <v>2.5939999999999999</v>
      </c>
      <c r="V102" s="10">
        <v>1.429</v>
      </c>
      <c r="W102" s="10" t="s">
        <v>10</v>
      </c>
      <c r="X102" s="10" t="s">
        <v>10</v>
      </c>
      <c r="Y102" s="10" t="s">
        <v>10</v>
      </c>
      <c r="Z102" s="10">
        <v>0.41699999999999998</v>
      </c>
      <c r="AA102" s="10">
        <v>0.56000000000000005</v>
      </c>
      <c r="AB102" s="10" t="s">
        <v>10</v>
      </c>
      <c r="AC102" s="10">
        <v>5</v>
      </c>
      <c r="AD102" s="10">
        <v>-5.7000000000000002E-2</v>
      </c>
      <c r="AE102" s="10">
        <f t="shared" si="1"/>
        <v>42.681678607983621</v>
      </c>
    </row>
    <row r="103" spans="1:31" ht="15.75">
      <c r="A103" s="8" t="s">
        <v>2</v>
      </c>
      <c r="B103" s="8" t="s">
        <v>38</v>
      </c>
      <c r="C103" s="8">
        <v>76</v>
      </c>
      <c r="D103" s="8">
        <v>1115</v>
      </c>
      <c r="E103" s="10">
        <v>44.15</v>
      </c>
      <c r="F103" s="10">
        <v>33.96</v>
      </c>
      <c r="G103" s="10" t="s">
        <v>10</v>
      </c>
      <c r="H103" s="10" t="s">
        <v>10</v>
      </c>
      <c r="I103" s="10">
        <v>17.45</v>
      </c>
      <c r="J103" s="10">
        <v>1.18</v>
      </c>
      <c r="K103" s="10" t="s">
        <v>10</v>
      </c>
      <c r="L103" s="10">
        <v>96.74</v>
      </c>
      <c r="M103" s="10">
        <v>2.1</v>
      </c>
      <c r="N103" s="10">
        <v>1.9039999999999999</v>
      </c>
      <c r="O103" s="10" t="s">
        <v>10</v>
      </c>
      <c r="P103" s="10" t="s">
        <v>10</v>
      </c>
      <c r="Q103" s="10">
        <v>0.88900000000000001</v>
      </c>
      <c r="R103" s="10">
        <v>0.109</v>
      </c>
      <c r="S103" s="10" t="s">
        <v>10</v>
      </c>
      <c r="T103" s="10">
        <v>5.0019999999999998</v>
      </c>
      <c r="U103" s="10">
        <v>2.0990000000000002</v>
      </c>
      <c r="V103" s="10">
        <v>1.903</v>
      </c>
      <c r="W103" s="10" t="s">
        <v>10</v>
      </c>
      <c r="X103" s="10" t="s">
        <v>10</v>
      </c>
      <c r="Y103" s="10" t="s">
        <v>10</v>
      </c>
      <c r="Z103" s="10">
        <v>0.88900000000000001</v>
      </c>
      <c r="AA103" s="10">
        <v>0.109</v>
      </c>
      <c r="AB103" s="10" t="s">
        <v>10</v>
      </c>
      <c r="AC103" s="10">
        <v>5</v>
      </c>
      <c r="AD103" s="10">
        <v>7.0000000000000001E-3</v>
      </c>
      <c r="AE103" s="10">
        <f t="shared" si="1"/>
        <v>89.078156312625254</v>
      </c>
    </row>
    <row r="104" spans="1:31" ht="15.75">
      <c r="A104" s="8" t="s">
        <v>2</v>
      </c>
      <c r="B104" s="8" t="s">
        <v>38</v>
      </c>
      <c r="C104" s="8">
        <v>76</v>
      </c>
      <c r="D104" s="8">
        <v>1118</v>
      </c>
      <c r="E104" s="10">
        <v>43.49</v>
      </c>
      <c r="F104" s="10">
        <v>33.25</v>
      </c>
      <c r="G104" s="10">
        <v>0.31</v>
      </c>
      <c r="H104" s="10" t="s">
        <v>10</v>
      </c>
      <c r="I104" s="10">
        <v>16.95</v>
      </c>
      <c r="J104" s="10">
        <v>1.25</v>
      </c>
      <c r="K104" s="10" t="s">
        <v>10</v>
      </c>
      <c r="L104" s="10">
        <v>95.25</v>
      </c>
      <c r="M104" s="10">
        <v>2.1040000000000001</v>
      </c>
      <c r="N104" s="10">
        <v>1.895</v>
      </c>
      <c r="O104" s="10">
        <v>1.2999999999999999E-2</v>
      </c>
      <c r="P104" s="10" t="s">
        <v>10</v>
      </c>
      <c r="Q104" s="10">
        <v>0.878</v>
      </c>
      <c r="R104" s="10">
        <v>0.11700000000000001</v>
      </c>
      <c r="S104" s="10" t="s">
        <v>10</v>
      </c>
      <c r="T104" s="10">
        <v>5.0069999999999997</v>
      </c>
      <c r="U104" s="10">
        <v>2.101</v>
      </c>
      <c r="V104" s="10">
        <v>1.893</v>
      </c>
      <c r="W104" s="10" t="s">
        <v>10</v>
      </c>
      <c r="X104" s="10">
        <v>1.2999999999999999E-2</v>
      </c>
      <c r="Y104" s="10" t="s">
        <v>10</v>
      </c>
      <c r="Z104" s="10">
        <v>0.877</v>
      </c>
      <c r="AA104" s="10">
        <v>0.11700000000000001</v>
      </c>
      <c r="AB104" s="10" t="s">
        <v>10</v>
      </c>
      <c r="AC104" s="10">
        <v>5</v>
      </c>
      <c r="AD104" s="10">
        <v>1.0999999999999999E-2</v>
      </c>
      <c r="AE104" s="10">
        <f t="shared" si="1"/>
        <v>88.229376257545283</v>
      </c>
    </row>
    <row r="105" spans="1:31" ht="15.75">
      <c r="A105" s="8" t="s">
        <v>2</v>
      </c>
      <c r="B105" s="8" t="s">
        <v>38</v>
      </c>
      <c r="C105" s="8">
        <v>76</v>
      </c>
      <c r="D105" s="8">
        <v>1123</v>
      </c>
      <c r="E105" s="10">
        <v>45.8</v>
      </c>
      <c r="F105" s="10">
        <v>35.24</v>
      </c>
      <c r="G105" s="10" t="s">
        <v>10</v>
      </c>
      <c r="H105" s="10" t="s">
        <v>10</v>
      </c>
      <c r="I105" s="10">
        <v>18.350000000000001</v>
      </c>
      <c r="J105" s="10">
        <v>1.42</v>
      </c>
      <c r="K105" s="10" t="s">
        <v>10</v>
      </c>
      <c r="L105" s="10">
        <v>100.81</v>
      </c>
      <c r="M105" s="10">
        <v>2.0939999999999999</v>
      </c>
      <c r="N105" s="10">
        <v>1.899</v>
      </c>
      <c r="O105" s="10" t="s">
        <v>10</v>
      </c>
      <c r="P105" s="10" t="s">
        <v>10</v>
      </c>
      <c r="Q105" s="10">
        <v>0.89900000000000002</v>
      </c>
      <c r="R105" s="10">
        <v>0.126</v>
      </c>
      <c r="S105" s="10" t="s">
        <v>10</v>
      </c>
      <c r="T105" s="10">
        <v>5.0190000000000001</v>
      </c>
      <c r="U105" s="10">
        <v>2.0870000000000002</v>
      </c>
      <c r="V105" s="10">
        <v>1.8919999999999999</v>
      </c>
      <c r="W105" s="10" t="s">
        <v>10</v>
      </c>
      <c r="X105" s="10" t="s">
        <v>10</v>
      </c>
      <c r="Y105" s="10" t="s">
        <v>10</v>
      </c>
      <c r="Z105" s="10">
        <v>0.89600000000000002</v>
      </c>
      <c r="AA105" s="10">
        <v>0.125</v>
      </c>
      <c r="AB105" s="10" t="s">
        <v>10</v>
      </c>
      <c r="AC105" s="10">
        <v>5</v>
      </c>
      <c r="AD105" s="10">
        <v>0.06</v>
      </c>
      <c r="AE105" s="10">
        <f t="shared" si="1"/>
        <v>87.757100881488753</v>
      </c>
    </row>
    <row r="106" spans="1:31" ht="15.75">
      <c r="A106" s="8" t="s">
        <v>2</v>
      </c>
      <c r="B106" s="8" t="s">
        <v>38</v>
      </c>
      <c r="C106" s="8">
        <v>77</v>
      </c>
      <c r="D106" s="8">
        <v>1133</v>
      </c>
      <c r="E106" s="10">
        <v>44.33</v>
      </c>
      <c r="F106" s="10">
        <v>33.36</v>
      </c>
      <c r="G106" s="10">
        <v>0.28999999999999998</v>
      </c>
      <c r="H106" s="10" t="s">
        <v>10</v>
      </c>
      <c r="I106" s="10">
        <v>17.059999999999999</v>
      </c>
      <c r="J106" s="10">
        <v>1.47</v>
      </c>
      <c r="K106" s="10" t="s">
        <v>10</v>
      </c>
      <c r="L106" s="10">
        <v>96.51</v>
      </c>
      <c r="M106" s="10">
        <v>2.1160000000000001</v>
      </c>
      <c r="N106" s="10">
        <v>1.877</v>
      </c>
      <c r="O106" s="10">
        <v>1.2E-2</v>
      </c>
      <c r="P106" s="10" t="s">
        <v>10</v>
      </c>
      <c r="Q106" s="10">
        <v>0.873</v>
      </c>
      <c r="R106" s="10">
        <v>0.13600000000000001</v>
      </c>
      <c r="S106" s="10" t="s">
        <v>10</v>
      </c>
      <c r="T106" s="10">
        <v>5.0129999999999999</v>
      </c>
      <c r="U106" s="10">
        <v>2.1110000000000002</v>
      </c>
      <c r="V106" s="10">
        <v>1.8720000000000001</v>
      </c>
      <c r="W106" s="10" t="s">
        <v>10</v>
      </c>
      <c r="X106" s="10">
        <v>1.2E-2</v>
      </c>
      <c r="Y106" s="10" t="s">
        <v>10</v>
      </c>
      <c r="Z106" s="10">
        <v>0.87</v>
      </c>
      <c r="AA106" s="10">
        <v>0.13600000000000001</v>
      </c>
      <c r="AB106" s="10" t="s">
        <v>10</v>
      </c>
      <c r="AC106" s="10">
        <v>5</v>
      </c>
      <c r="AD106" s="10">
        <v>3.1E-2</v>
      </c>
      <c r="AE106" s="10">
        <f t="shared" si="1"/>
        <v>86.481113320079515</v>
      </c>
    </row>
    <row r="107" spans="1:31" ht="15.75">
      <c r="A107" s="8" t="s">
        <v>2</v>
      </c>
      <c r="B107" s="8" t="s">
        <v>38</v>
      </c>
      <c r="C107" s="8">
        <v>77</v>
      </c>
      <c r="D107" s="8">
        <v>1140</v>
      </c>
      <c r="E107" s="10">
        <v>45.11</v>
      </c>
      <c r="F107" s="10">
        <v>34.06</v>
      </c>
      <c r="G107" s="10" t="s">
        <v>10</v>
      </c>
      <c r="H107" s="10" t="s">
        <v>10</v>
      </c>
      <c r="I107" s="10">
        <v>17.8</v>
      </c>
      <c r="J107" s="10">
        <v>1.26</v>
      </c>
      <c r="K107" s="10" t="s">
        <v>10</v>
      </c>
      <c r="L107" s="10">
        <v>98.23</v>
      </c>
      <c r="M107" s="10">
        <v>2.1139999999999999</v>
      </c>
      <c r="N107" s="10">
        <v>1.881</v>
      </c>
      <c r="O107" s="10" t="s">
        <v>10</v>
      </c>
      <c r="P107" s="10" t="s">
        <v>10</v>
      </c>
      <c r="Q107" s="10">
        <v>0.89400000000000002</v>
      </c>
      <c r="R107" s="10">
        <v>0.114</v>
      </c>
      <c r="S107" s="10" t="s">
        <v>10</v>
      </c>
      <c r="T107" s="10">
        <v>5.0030000000000001</v>
      </c>
      <c r="U107" s="10">
        <v>2.113</v>
      </c>
      <c r="V107" s="10">
        <v>1.88</v>
      </c>
      <c r="W107" s="10" t="s">
        <v>10</v>
      </c>
      <c r="X107" s="10" t="s">
        <v>10</v>
      </c>
      <c r="Y107" s="10" t="s">
        <v>10</v>
      </c>
      <c r="Z107" s="10">
        <v>0.89300000000000002</v>
      </c>
      <c r="AA107" s="10">
        <v>0.114</v>
      </c>
      <c r="AB107" s="10" t="s">
        <v>10</v>
      </c>
      <c r="AC107" s="10">
        <v>5</v>
      </c>
      <c r="AD107" s="10">
        <v>8.9999999999999993E-3</v>
      </c>
      <c r="AE107" s="10">
        <f t="shared" si="1"/>
        <v>88.679245283018858</v>
      </c>
    </row>
    <row r="108" spans="1:31" ht="15.75">
      <c r="A108" s="8" t="s">
        <v>2</v>
      </c>
      <c r="B108" s="8" t="s">
        <v>38</v>
      </c>
      <c r="C108" s="8">
        <v>77</v>
      </c>
      <c r="D108" s="8">
        <v>1143</v>
      </c>
      <c r="E108" s="10">
        <v>42.23</v>
      </c>
      <c r="F108" s="10">
        <v>32.69</v>
      </c>
      <c r="G108" s="10" t="s">
        <v>10</v>
      </c>
      <c r="H108" s="10" t="s">
        <v>10</v>
      </c>
      <c r="I108" s="10">
        <v>17.350000000000001</v>
      </c>
      <c r="J108" s="10">
        <v>1.01</v>
      </c>
      <c r="K108" s="10" t="s">
        <v>10</v>
      </c>
      <c r="L108" s="10">
        <v>93.28</v>
      </c>
      <c r="M108" s="10">
        <v>2.0880000000000001</v>
      </c>
      <c r="N108" s="10">
        <v>1.905</v>
      </c>
      <c r="O108" s="10" t="s">
        <v>10</v>
      </c>
      <c r="P108" s="10" t="s">
        <v>10</v>
      </c>
      <c r="Q108" s="10">
        <v>0.91900000000000004</v>
      </c>
      <c r="R108" s="10">
        <v>9.7000000000000003E-2</v>
      </c>
      <c r="S108" s="10" t="s">
        <v>10</v>
      </c>
      <c r="T108" s="10">
        <v>5.008</v>
      </c>
      <c r="U108" s="10">
        <v>2.0840000000000001</v>
      </c>
      <c r="V108" s="10">
        <v>1.9019999999999999</v>
      </c>
      <c r="W108" s="10" t="s">
        <v>10</v>
      </c>
      <c r="X108" s="10" t="s">
        <v>10</v>
      </c>
      <c r="Y108" s="10" t="s">
        <v>10</v>
      </c>
      <c r="Z108" s="10">
        <v>0.91800000000000004</v>
      </c>
      <c r="AA108" s="10">
        <v>9.7000000000000003E-2</v>
      </c>
      <c r="AB108" s="10" t="s">
        <v>10</v>
      </c>
      <c r="AC108" s="10">
        <v>5</v>
      </c>
      <c r="AD108" s="10">
        <v>2.7E-2</v>
      </c>
      <c r="AE108" s="10">
        <f t="shared" si="1"/>
        <v>90.443349753694562</v>
      </c>
    </row>
    <row r="109" spans="1:31" ht="15.75">
      <c r="A109" s="8" t="s">
        <v>2</v>
      </c>
      <c r="B109" s="8" t="s">
        <v>38</v>
      </c>
      <c r="C109" s="8">
        <v>79</v>
      </c>
      <c r="D109" s="8">
        <v>1175</v>
      </c>
      <c r="E109" s="10">
        <v>44.71</v>
      </c>
      <c r="F109" s="10">
        <v>34.15</v>
      </c>
      <c r="G109" s="10" t="s">
        <v>10</v>
      </c>
      <c r="H109" s="10" t="s">
        <v>10</v>
      </c>
      <c r="I109" s="10">
        <v>17.62</v>
      </c>
      <c r="J109" s="10">
        <v>1.29</v>
      </c>
      <c r="K109" s="10" t="s">
        <v>10</v>
      </c>
      <c r="L109" s="10">
        <v>97.77</v>
      </c>
      <c r="M109" s="10">
        <v>2.105</v>
      </c>
      <c r="N109" s="10">
        <v>1.895</v>
      </c>
      <c r="O109" s="10" t="s">
        <v>10</v>
      </c>
      <c r="P109" s="10" t="s">
        <v>10</v>
      </c>
      <c r="Q109" s="10">
        <v>0.88900000000000001</v>
      </c>
      <c r="R109" s="10">
        <v>0.11799999999999999</v>
      </c>
      <c r="S109" s="10" t="s">
        <v>10</v>
      </c>
      <c r="T109" s="10">
        <v>5.0060000000000002</v>
      </c>
      <c r="U109" s="10">
        <v>2.1019999999999999</v>
      </c>
      <c r="V109" s="10">
        <v>1.8919999999999999</v>
      </c>
      <c r="W109" s="10" t="s">
        <v>10</v>
      </c>
      <c r="X109" s="10" t="s">
        <v>10</v>
      </c>
      <c r="Y109" s="10" t="s">
        <v>10</v>
      </c>
      <c r="Z109" s="10">
        <v>0.88800000000000001</v>
      </c>
      <c r="AA109" s="10">
        <v>0.11799999999999999</v>
      </c>
      <c r="AB109" s="10" t="s">
        <v>10</v>
      </c>
      <c r="AC109" s="10">
        <v>5</v>
      </c>
      <c r="AD109" s="10">
        <v>2.1000000000000001E-2</v>
      </c>
      <c r="AE109" s="10">
        <f t="shared" si="1"/>
        <v>88.270377733598409</v>
      </c>
    </row>
    <row r="110" spans="1:31" ht="15.75">
      <c r="A110" s="8" t="s">
        <v>2</v>
      </c>
      <c r="B110" s="8" t="s">
        <v>38</v>
      </c>
      <c r="C110" s="8">
        <v>79</v>
      </c>
      <c r="D110" s="8">
        <v>1181</v>
      </c>
      <c r="E110" s="10">
        <v>43.6</v>
      </c>
      <c r="F110" s="10">
        <v>32.5</v>
      </c>
      <c r="G110" s="10">
        <v>0.28000000000000003</v>
      </c>
      <c r="H110" s="10" t="s">
        <v>10</v>
      </c>
      <c r="I110" s="10">
        <v>16.7</v>
      </c>
      <c r="J110" s="10">
        <v>1.4</v>
      </c>
      <c r="K110" s="10" t="s">
        <v>10</v>
      </c>
      <c r="L110" s="10">
        <v>94.48</v>
      </c>
      <c r="M110" s="10">
        <v>2.125</v>
      </c>
      <c r="N110" s="10">
        <v>1.867</v>
      </c>
      <c r="O110" s="10">
        <v>1.0999999999999999E-2</v>
      </c>
      <c r="P110" s="10" t="s">
        <v>10</v>
      </c>
      <c r="Q110" s="10">
        <v>0.872</v>
      </c>
      <c r="R110" s="10">
        <v>0.13200000000000001</v>
      </c>
      <c r="S110" s="10" t="s">
        <v>10</v>
      </c>
      <c r="T110" s="10">
        <v>5.008</v>
      </c>
      <c r="U110" s="10">
        <v>2.1219999999999999</v>
      </c>
      <c r="V110" s="10">
        <v>1.8640000000000001</v>
      </c>
      <c r="W110" s="10" t="s">
        <v>10</v>
      </c>
      <c r="X110" s="10">
        <v>1.0999999999999999E-2</v>
      </c>
      <c r="Y110" s="10" t="s">
        <v>10</v>
      </c>
      <c r="Z110" s="10">
        <v>0.871</v>
      </c>
      <c r="AA110" s="10">
        <v>0.13200000000000001</v>
      </c>
      <c r="AB110" s="10" t="s">
        <v>10</v>
      </c>
      <c r="AC110" s="10">
        <v>5</v>
      </c>
      <c r="AD110" s="10">
        <v>1.2999999999999999E-2</v>
      </c>
      <c r="AE110" s="10">
        <f t="shared" si="1"/>
        <v>86.83948155533399</v>
      </c>
    </row>
    <row r="111" spans="1:31" ht="15.75">
      <c r="A111" s="8" t="s">
        <v>2</v>
      </c>
      <c r="B111" s="8" t="s">
        <v>38</v>
      </c>
      <c r="C111" s="8">
        <v>210</v>
      </c>
      <c r="D111" s="8">
        <v>3271</v>
      </c>
      <c r="E111" s="10">
        <v>59.85</v>
      </c>
      <c r="F111" s="10">
        <v>28.52</v>
      </c>
      <c r="G111" s="10" t="s">
        <v>10</v>
      </c>
      <c r="H111" s="10" t="s">
        <v>10</v>
      </c>
      <c r="I111" s="10">
        <v>9.39</v>
      </c>
      <c r="J111" s="10">
        <v>6.55</v>
      </c>
      <c r="K111" s="10" t="s">
        <v>10</v>
      </c>
      <c r="L111" s="10">
        <v>104.31</v>
      </c>
      <c r="M111" s="10">
        <v>2.5670000000000002</v>
      </c>
      <c r="N111" s="10">
        <v>1.4419999999999999</v>
      </c>
      <c r="O111" s="10" t="s">
        <v>10</v>
      </c>
      <c r="P111" s="10" t="s">
        <v>10</v>
      </c>
      <c r="Q111" s="10">
        <v>0.43099999999999999</v>
      </c>
      <c r="R111" s="10">
        <v>0.54500000000000004</v>
      </c>
      <c r="S111" s="10" t="s">
        <v>10</v>
      </c>
      <c r="T111" s="10">
        <v>4.9850000000000003</v>
      </c>
      <c r="U111" s="10">
        <v>2.5750000000000002</v>
      </c>
      <c r="V111" s="10">
        <v>1.446</v>
      </c>
      <c r="W111" s="10" t="s">
        <v>10</v>
      </c>
      <c r="X111" s="10" t="s">
        <v>10</v>
      </c>
      <c r="Y111" s="10" t="s">
        <v>10</v>
      </c>
      <c r="Z111" s="10">
        <v>0.433</v>
      </c>
      <c r="AA111" s="10">
        <v>0.54600000000000004</v>
      </c>
      <c r="AB111" s="10" t="s">
        <v>10</v>
      </c>
      <c r="AC111" s="10">
        <v>5</v>
      </c>
      <c r="AD111" s="10">
        <v>-4.9000000000000002E-2</v>
      </c>
      <c r="AE111" s="10">
        <f t="shared" si="1"/>
        <v>44.228804902962203</v>
      </c>
    </row>
    <row r="112" spans="1:31" ht="15.75">
      <c r="A112" s="8" t="s">
        <v>2</v>
      </c>
      <c r="B112" s="8" t="s">
        <v>38</v>
      </c>
      <c r="C112" s="8">
        <v>210</v>
      </c>
      <c r="D112" s="8">
        <v>3273</v>
      </c>
      <c r="E112" s="10">
        <v>49.07</v>
      </c>
      <c r="F112" s="10">
        <v>37.11</v>
      </c>
      <c r="G112" s="10" t="s">
        <v>10</v>
      </c>
      <c r="H112" s="10" t="s">
        <v>10</v>
      </c>
      <c r="I112" s="10">
        <v>19.12</v>
      </c>
      <c r="J112" s="10">
        <v>1.52</v>
      </c>
      <c r="K112" s="10" t="s">
        <v>10</v>
      </c>
      <c r="L112" s="10">
        <v>106.82</v>
      </c>
      <c r="M112" s="10">
        <v>2.1139999999999999</v>
      </c>
      <c r="N112" s="10">
        <v>1.8839999999999999</v>
      </c>
      <c r="O112" s="10" t="s">
        <v>10</v>
      </c>
      <c r="P112" s="10" t="s">
        <v>10</v>
      </c>
      <c r="Q112" s="10">
        <v>0.88300000000000001</v>
      </c>
      <c r="R112" s="10">
        <v>0.127</v>
      </c>
      <c r="S112" s="10" t="s">
        <v>10</v>
      </c>
      <c r="T112" s="10">
        <v>5.008</v>
      </c>
      <c r="U112" s="10">
        <v>2.1110000000000002</v>
      </c>
      <c r="V112" s="10">
        <v>1.881</v>
      </c>
      <c r="W112" s="10" t="s">
        <v>10</v>
      </c>
      <c r="X112" s="10" t="s">
        <v>10</v>
      </c>
      <c r="Y112" s="10" t="s">
        <v>10</v>
      </c>
      <c r="Z112" s="10">
        <v>0.88100000000000001</v>
      </c>
      <c r="AA112" s="10">
        <v>0.127</v>
      </c>
      <c r="AB112" s="10" t="s">
        <v>10</v>
      </c>
      <c r="AC112" s="10">
        <v>5</v>
      </c>
      <c r="AD112" s="10">
        <v>2.4E-2</v>
      </c>
      <c r="AE112" s="10">
        <f t="shared" si="1"/>
        <v>87.400793650793645</v>
      </c>
    </row>
    <row r="113" spans="1:31" ht="15.75">
      <c r="A113" s="8" t="s">
        <v>2</v>
      </c>
      <c r="B113" s="8" t="s">
        <v>38</v>
      </c>
      <c r="C113" s="8">
        <v>210</v>
      </c>
      <c r="D113" s="8">
        <v>3282</v>
      </c>
      <c r="E113" s="10">
        <v>43.68</v>
      </c>
      <c r="F113" s="10">
        <v>34.04</v>
      </c>
      <c r="G113" s="10" t="s">
        <v>10</v>
      </c>
      <c r="H113" s="10" t="s">
        <v>10</v>
      </c>
      <c r="I113" s="10">
        <v>17.61</v>
      </c>
      <c r="J113" s="10">
        <v>1.29</v>
      </c>
      <c r="K113" s="10" t="s">
        <v>10</v>
      </c>
      <c r="L113" s="10">
        <v>96.62</v>
      </c>
      <c r="M113" s="10">
        <v>2.0840000000000001</v>
      </c>
      <c r="N113" s="10">
        <v>1.9139999999999999</v>
      </c>
      <c r="O113" s="10" t="s">
        <v>10</v>
      </c>
      <c r="P113" s="10" t="s">
        <v>10</v>
      </c>
      <c r="Q113" s="10">
        <v>0.9</v>
      </c>
      <c r="R113" s="10">
        <v>0.11899999999999999</v>
      </c>
      <c r="S113" s="10" t="s">
        <v>10</v>
      </c>
      <c r="T113" s="10">
        <v>5.0179999999999998</v>
      </c>
      <c r="U113" s="10">
        <v>2.077</v>
      </c>
      <c r="V113" s="10">
        <v>1.907</v>
      </c>
      <c r="W113" s="10" t="s">
        <v>10</v>
      </c>
      <c r="X113" s="10" t="s">
        <v>10</v>
      </c>
      <c r="Y113" s="10" t="s">
        <v>10</v>
      </c>
      <c r="Z113" s="10">
        <v>0.89700000000000002</v>
      </c>
      <c r="AA113" s="10">
        <v>0.11899999999999999</v>
      </c>
      <c r="AB113" s="10" t="s">
        <v>10</v>
      </c>
      <c r="AC113" s="10">
        <v>5</v>
      </c>
      <c r="AD113" s="10">
        <v>5.8000000000000003E-2</v>
      </c>
      <c r="AE113" s="10">
        <f t="shared" si="1"/>
        <v>88.287401574803141</v>
      </c>
    </row>
    <row r="114" spans="1:31" ht="15.75">
      <c r="A114" s="8" t="s">
        <v>2</v>
      </c>
      <c r="B114" s="8" t="s">
        <v>38</v>
      </c>
      <c r="C114" s="8">
        <v>210</v>
      </c>
      <c r="D114" s="8">
        <v>3284</v>
      </c>
      <c r="E114" s="10">
        <v>47.39</v>
      </c>
      <c r="F114" s="10">
        <v>36.270000000000003</v>
      </c>
      <c r="G114" s="10" t="s">
        <v>10</v>
      </c>
      <c r="H114" s="10" t="s">
        <v>10</v>
      </c>
      <c r="I114" s="10">
        <v>18.8</v>
      </c>
      <c r="J114" s="10">
        <v>1.35</v>
      </c>
      <c r="K114" s="10" t="s">
        <v>10</v>
      </c>
      <c r="L114" s="10">
        <v>103.81</v>
      </c>
      <c r="M114" s="10">
        <v>2.1019999999999999</v>
      </c>
      <c r="N114" s="10">
        <v>1.8959999999999999</v>
      </c>
      <c r="O114" s="10" t="s">
        <v>10</v>
      </c>
      <c r="P114" s="10" t="s">
        <v>10</v>
      </c>
      <c r="Q114" s="10">
        <v>0.89400000000000002</v>
      </c>
      <c r="R114" s="10">
        <v>0.11600000000000001</v>
      </c>
      <c r="S114" s="10" t="s">
        <v>10</v>
      </c>
      <c r="T114" s="10">
        <v>5.008</v>
      </c>
      <c r="U114" s="10">
        <v>2.0990000000000002</v>
      </c>
      <c r="V114" s="10">
        <v>1.893</v>
      </c>
      <c r="W114" s="10" t="s">
        <v>10</v>
      </c>
      <c r="X114" s="10" t="s">
        <v>10</v>
      </c>
      <c r="Y114" s="10" t="s">
        <v>10</v>
      </c>
      <c r="Z114" s="10">
        <v>0.89200000000000002</v>
      </c>
      <c r="AA114" s="10">
        <v>0.11600000000000001</v>
      </c>
      <c r="AB114" s="10" t="s">
        <v>10</v>
      </c>
      <c r="AC114" s="10">
        <v>5</v>
      </c>
      <c r="AD114" s="10">
        <v>2.5000000000000001E-2</v>
      </c>
      <c r="AE114" s="10">
        <f t="shared" si="1"/>
        <v>88.492063492063494</v>
      </c>
    </row>
    <row r="115" spans="1:31" ht="15.75">
      <c r="A115" s="8" t="s">
        <v>2</v>
      </c>
      <c r="B115" s="8" t="s">
        <v>38</v>
      </c>
      <c r="C115" s="8">
        <v>210</v>
      </c>
      <c r="D115" s="8">
        <v>3291</v>
      </c>
      <c r="E115" s="10">
        <v>47.55</v>
      </c>
      <c r="F115" s="10">
        <v>36.72</v>
      </c>
      <c r="G115" s="10" t="s">
        <v>10</v>
      </c>
      <c r="H115" s="10" t="s">
        <v>10</v>
      </c>
      <c r="I115" s="10">
        <v>19.239999999999998</v>
      </c>
      <c r="J115" s="10">
        <v>1.2</v>
      </c>
      <c r="K115" s="10" t="s">
        <v>10</v>
      </c>
      <c r="L115" s="10">
        <v>104.71</v>
      </c>
      <c r="M115" s="10">
        <v>2.0920000000000001</v>
      </c>
      <c r="N115" s="10">
        <v>1.9039999999999999</v>
      </c>
      <c r="O115" s="10" t="s">
        <v>10</v>
      </c>
      <c r="P115" s="10" t="s">
        <v>10</v>
      </c>
      <c r="Q115" s="10">
        <v>0.90700000000000003</v>
      </c>
      <c r="R115" s="10">
        <v>0.10199999999999999</v>
      </c>
      <c r="S115" s="10" t="s">
        <v>10</v>
      </c>
      <c r="T115" s="10">
        <v>5.0060000000000002</v>
      </c>
      <c r="U115" s="10">
        <v>2.09</v>
      </c>
      <c r="V115" s="10">
        <v>1.9019999999999999</v>
      </c>
      <c r="W115" s="10" t="s">
        <v>10</v>
      </c>
      <c r="X115" s="10" t="s">
        <v>10</v>
      </c>
      <c r="Y115" s="10" t="s">
        <v>10</v>
      </c>
      <c r="Z115" s="10">
        <v>0.90600000000000003</v>
      </c>
      <c r="AA115" s="10">
        <v>0.10199999999999999</v>
      </c>
      <c r="AB115" s="10" t="s">
        <v>10</v>
      </c>
      <c r="AC115" s="10">
        <v>5</v>
      </c>
      <c r="AD115" s="10">
        <v>2.1000000000000001E-2</v>
      </c>
      <c r="AE115" s="10">
        <f t="shared" si="1"/>
        <v>89.88095238095238</v>
      </c>
    </row>
    <row r="116" spans="1:31" ht="15.75">
      <c r="A116" s="8" t="s">
        <v>2</v>
      </c>
      <c r="B116" s="8" t="s">
        <v>38</v>
      </c>
      <c r="C116" s="8">
        <v>210</v>
      </c>
      <c r="D116" s="8">
        <v>3298</v>
      </c>
      <c r="E116" s="10">
        <v>46.63</v>
      </c>
      <c r="F116" s="10">
        <v>36.08</v>
      </c>
      <c r="G116" s="10" t="s">
        <v>10</v>
      </c>
      <c r="H116" s="10" t="s">
        <v>10</v>
      </c>
      <c r="I116" s="10">
        <v>19</v>
      </c>
      <c r="J116" s="10">
        <v>1.25</v>
      </c>
      <c r="K116" s="10" t="s">
        <v>10</v>
      </c>
      <c r="L116" s="10">
        <v>102.96</v>
      </c>
      <c r="M116" s="10">
        <v>2.089</v>
      </c>
      <c r="N116" s="10">
        <v>1.905</v>
      </c>
      <c r="O116" s="10" t="s">
        <v>10</v>
      </c>
      <c r="P116" s="10" t="s">
        <v>10</v>
      </c>
      <c r="Q116" s="10">
        <v>0.91200000000000003</v>
      </c>
      <c r="R116" s="10">
        <v>0.109</v>
      </c>
      <c r="S116" s="10" t="s">
        <v>10</v>
      </c>
      <c r="T116" s="10">
        <v>5.0129999999999999</v>
      </c>
      <c r="U116" s="10">
        <v>2.0830000000000002</v>
      </c>
      <c r="V116" s="10">
        <v>1.899</v>
      </c>
      <c r="W116" s="10" t="s">
        <v>10</v>
      </c>
      <c r="X116" s="10" t="s">
        <v>10</v>
      </c>
      <c r="Y116" s="10" t="s">
        <v>10</v>
      </c>
      <c r="Z116" s="10">
        <v>0.90900000000000003</v>
      </c>
      <c r="AA116" s="10">
        <v>0.108</v>
      </c>
      <c r="AB116" s="10" t="s">
        <v>10</v>
      </c>
      <c r="AC116" s="10">
        <v>5</v>
      </c>
      <c r="AD116" s="10">
        <v>4.2999999999999997E-2</v>
      </c>
      <c r="AE116" s="10">
        <f t="shared" si="1"/>
        <v>89.380530973451329</v>
      </c>
    </row>
    <row r="117" spans="1:31" ht="15.75">
      <c r="A117" s="8" t="s">
        <v>2</v>
      </c>
      <c r="B117" s="8" t="s">
        <v>38</v>
      </c>
      <c r="C117" s="8">
        <v>210</v>
      </c>
      <c r="D117" s="8">
        <v>3300</v>
      </c>
      <c r="E117" s="10">
        <v>48.68</v>
      </c>
      <c r="F117" s="10">
        <v>37.409999999999997</v>
      </c>
      <c r="G117" s="10" t="s">
        <v>10</v>
      </c>
      <c r="H117" s="10" t="s">
        <v>10</v>
      </c>
      <c r="I117" s="10">
        <v>19.29</v>
      </c>
      <c r="J117" s="10">
        <v>1.4</v>
      </c>
      <c r="K117" s="10" t="s">
        <v>10</v>
      </c>
      <c r="L117" s="10">
        <v>106.78</v>
      </c>
      <c r="M117" s="10">
        <v>2.0990000000000002</v>
      </c>
      <c r="N117" s="10">
        <v>1.901</v>
      </c>
      <c r="O117" s="10" t="s">
        <v>10</v>
      </c>
      <c r="P117" s="10" t="s">
        <v>10</v>
      </c>
      <c r="Q117" s="10">
        <v>0.89100000000000001</v>
      </c>
      <c r="R117" s="10">
        <v>0.11700000000000001</v>
      </c>
      <c r="S117" s="10" t="s">
        <v>10</v>
      </c>
      <c r="T117" s="10">
        <v>5.0090000000000003</v>
      </c>
      <c r="U117" s="10">
        <v>2.0960000000000001</v>
      </c>
      <c r="V117" s="10">
        <v>1.8979999999999999</v>
      </c>
      <c r="W117" s="10" t="s">
        <v>10</v>
      </c>
      <c r="X117" s="10" t="s">
        <v>10</v>
      </c>
      <c r="Y117" s="10" t="s">
        <v>10</v>
      </c>
      <c r="Z117" s="10">
        <v>0.89</v>
      </c>
      <c r="AA117" s="10">
        <v>0.11700000000000001</v>
      </c>
      <c r="AB117" s="10" t="s">
        <v>10</v>
      </c>
      <c r="AC117" s="10">
        <v>5</v>
      </c>
      <c r="AD117" s="10">
        <v>2.8000000000000001E-2</v>
      </c>
      <c r="AE117" s="10">
        <f t="shared" si="1"/>
        <v>88.381330685203565</v>
      </c>
    </row>
    <row r="118" spans="1:31" ht="15.75">
      <c r="A118" s="8" t="s">
        <v>2</v>
      </c>
      <c r="B118" s="8" t="s">
        <v>38</v>
      </c>
      <c r="C118" s="8">
        <v>210</v>
      </c>
      <c r="D118" s="8">
        <v>3305</v>
      </c>
      <c r="E118" s="10">
        <v>46.66</v>
      </c>
      <c r="F118" s="10">
        <v>35.659999999999997</v>
      </c>
      <c r="G118" s="10">
        <v>0.2</v>
      </c>
      <c r="H118" s="10" t="s">
        <v>10</v>
      </c>
      <c r="I118" s="10">
        <v>18.79</v>
      </c>
      <c r="J118" s="10">
        <v>1.26</v>
      </c>
      <c r="K118" s="10" t="s">
        <v>10</v>
      </c>
      <c r="L118" s="10">
        <v>102.57</v>
      </c>
      <c r="M118" s="10">
        <v>2.0979999999999999</v>
      </c>
      <c r="N118" s="10">
        <v>1.89</v>
      </c>
      <c r="O118" s="10">
        <v>8.0000000000000002E-3</v>
      </c>
      <c r="P118" s="10" t="s">
        <v>10</v>
      </c>
      <c r="Q118" s="10">
        <v>0.90500000000000003</v>
      </c>
      <c r="R118" s="10">
        <v>0.11</v>
      </c>
      <c r="S118" s="10" t="s">
        <v>10</v>
      </c>
      <c r="T118" s="10">
        <v>5.0110000000000001</v>
      </c>
      <c r="U118" s="10">
        <v>2.0939999999999999</v>
      </c>
      <c r="V118" s="10">
        <v>1.8859999999999999</v>
      </c>
      <c r="W118" s="10" t="s">
        <v>10</v>
      </c>
      <c r="X118" s="10">
        <v>8.0000000000000002E-3</v>
      </c>
      <c r="Y118" s="10" t="s">
        <v>10</v>
      </c>
      <c r="Z118" s="10">
        <v>0.90300000000000002</v>
      </c>
      <c r="AA118" s="10">
        <v>0.11</v>
      </c>
      <c r="AB118" s="10" t="s">
        <v>10</v>
      </c>
      <c r="AC118" s="10">
        <v>5</v>
      </c>
      <c r="AD118" s="10">
        <v>2.9000000000000001E-2</v>
      </c>
      <c r="AE118" s="10">
        <f t="shared" si="1"/>
        <v>89.141164856860797</v>
      </c>
    </row>
    <row r="119" spans="1:31" ht="15.75">
      <c r="A119" s="8" t="s">
        <v>3</v>
      </c>
      <c r="B119" s="8" t="s">
        <v>37</v>
      </c>
      <c r="C119" s="8">
        <v>80</v>
      </c>
      <c r="D119" s="8">
        <v>1190</v>
      </c>
      <c r="E119" s="10">
        <v>43.83</v>
      </c>
      <c r="F119" s="10">
        <v>35.39</v>
      </c>
      <c r="G119" s="10" t="s">
        <v>10</v>
      </c>
      <c r="H119" s="10" t="s">
        <v>10</v>
      </c>
      <c r="I119" s="10">
        <v>18.95</v>
      </c>
      <c r="J119" s="10">
        <v>0.7</v>
      </c>
      <c r="K119" s="10" t="s">
        <v>10</v>
      </c>
      <c r="L119" s="10">
        <v>98.87</v>
      </c>
      <c r="M119" s="10">
        <v>2.048</v>
      </c>
      <c r="N119" s="10">
        <v>1.9490000000000001</v>
      </c>
      <c r="O119" s="10" t="s">
        <v>10</v>
      </c>
      <c r="P119" s="10" t="s">
        <v>10</v>
      </c>
      <c r="Q119" s="10">
        <v>0.94899999999999995</v>
      </c>
      <c r="R119" s="10">
        <v>6.3E-2</v>
      </c>
      <c r="S119" s="10" t="s">
        <v>10</v>
      </c>
      <c r="T119" s="10">
        <v>5.0090000000000003</v>
      </c>
      <c r="U119" s="10">
        <v>2.044</v>
      </c>
      <c r="V119" s="10">
        <v>1.9450000000000001</v>
      </c>
      <c r="W119" s="10" t="s">
        <v>10</v>
      </c>
      <c r="X119" s="10" t="s">
        <v>10</v>
      </c>
      <c r="Y119" s="10" t="s">
        <v>10</v>
      </c>
      <c r="Z119" s="10">
        <v>0.94699999999999995</v>
      </c>
      <c r="AA119" s="10">
        <v>6.3E-2</v>
      </c>
      <c r="AB119" s="10" t="s">
        <v>10</v>
      </c>
      <c r="AC119" s="10">
        <v>5</v>
      </c>
      <c r="AD119" s="10">
        <v>2.9000000000000001E-2</v>
      </c>
      <c r="AE119" s="10">
        <f t="shared" si="1"/>
        <v>93.762376237623755</v>
      </c>
    </row>
    <row r="120" spans="1:31" ht="15.75">
      <c r="A120" s="8" t="s">
        <v>3</v>
      </c>
      <c r="B120" s="8" t="s">
        <v>37</v>
      </c>
      <c r="C120" s="8">
        <v>80</v>
      </c>
      <c r="D120" s="8">
        <v>1193</v>
      </c>
      <c r="E120" s="10">
        <v>44.06</v>
      </c>
      <c r="F120" s="10">
        <v>35.18</v>
      </c>
      <c r="G120" s="10" t="s">
        <v>10</v>
      </c>
      <c r="H120" s="10" t="s">
        <v>10</v>
      </c>
      <c r="I120" s="10">
        <v>18.64</v>
      </c>
      <c r="J120" s="10">
        <v>0.89</v>
      </c>
      <c r="K120" s="10" t="s">
        <v>10</v>
      </c>
      <c r="L120" s="10">
        <v>98.77</v>
      </c>
      <c r="M120" s="10">
        <v>2.06</v>
      </c>
      <c r="N120" s="10">
        <v>1.9379999999999999</v>
      </c>
      <c r="O120" s="10" t="s">
        <v>10</v>
      </c>
      <c r="P120" s="10" t="s">
        <v>10</v>
      </c>
      <c r="Q120" s="10">
        <v>0.93400000000000005</v>
      </c>
      <c r="R120" s="10">
        <v>8.1000000000000003E-2</v>
      </c>
      <c r="S120" s="10" t="s">
        <v>10</v>
      </c>
      <c r="T120" s="10">
        <v>5.0119999999999996</v>
      </c>
      <c r="U120" s="10">
        <v>2.0550000000000002</v>
      </c>
      <c r="V120" s="10">
        <v>1.9339999999999999</v>
      </c>
      <c r="W120" s="10" t="s">
        <v>10</v>
      </c>
      <c r="X120" s="10" t="s">
        <v>10</v>
      </c>
      <c r="Y120" s="10" t="s">
        <v>10</v>
      </c>
      <c r="Z120" s="10">
        <v>0.93100000000000005</v>
      </c>
      <c r="AA120" s="10">
        <v>0.08</v>
      </c>
      <c r="AB120" s="10" t="s">
        <v>10</v>
      </c>
      <c r="AC120" s="10">
        <v>5</v>
      </c>
      <c r="AD120" s="10">
        <v>3.7999999999999999E-2</v>
      </c>
      <c r="AE120" s="10">
        <f t="shared" si="1"/>
        <v>92.087042532146384</v>
      </c>
    </row>
    <row r="121" spans="1:31" ht="15.75">
      <c r="A121" s="8" t="s">
        <v>3</v>
      </c>
      <c r="B121" s="8" t="s">
        <v>37</v>
      </c>
      <c r="C121" s="8">
        <v>80</v>
      </c>
      <c r="D121" s="8">
        <v>1196</v>
      </c>
      <c r="E121" s="10">
        <v>43.49</v>
      </c>
      <c r="F121" s="10">
        <v>34.49</v>
      </c>
      <c r="G121" s="10" t="s">
        <v>10</v>
      </c>
      <c r="H121" s="10" t="s">
        <v>10</v>
      </c>
      <c r="I121" s="10">
        <v>18.32</v>
      </c>
      <c r="J121" s="10">
        <v>0.88</v>
      </c>
      <c r="K121" s="10" t="s">
        <v>10</v>
      </c>
      <c r="L121" s="10">
        <v>97.18</v>
      </c>
      <c r="M121" s="10">
        <v>2.0659999999999998</v>
      </c>
      <c r="N121" s="10">
        <v>1.931</v>
      </c>
      <c r="O121" s="10" t="s">
        <v>10</v>
      </c>
      <c r="P121" s="10" t="s">
        <v>10</v>
      </c>
      <c r="Q121" s="10">
        <v>0.93200000000000005</v>
      </c>
      <c r="R121" s="10">
        <v>8.1000000000000003E-2</v>
      </c>
      <c r="S121" s="10" t="s">
        <v>10</v>
      </c>
      <c r="T121" s="10">
        <v>5.01</v>
      </c>
      <c r="U121" s="10">
        <v>2.0619999999999998</v>
      </c>
      <c r="V121" s="10">
        <v>1.927</v>
      </c>
      <c r="W121" s="10" t="s">
        <v>10</v>
      </c>
      <c r="X121" s="10" t="s">
        <v>10</v>
      </c>
      <c r="Y121" s="10" t="s">
        <v>10</v>
      </c>
      <c r="Z121" s="10">
        <v>0.93100000000000005</v>
      </c>
      <c r="AA121" s="10">
        <v>8.1000000000000003E-2</v>
      </c>
      <c r="AB121" s="10" t="s">
        <v>10</v>
      </c>
      <c r="AC121" s="10">
        <v>5</v>
      </c>
      <c r="AD121" s="10">
        <v>3.1E-2</v>
      </c>
      <c r="AE121" s="10">
        <f t="shared" si="1"/>
        <v>91.996047430830046</v>
      </c>
    </row>
    <row r="122" spans="1:31" ht="15.75">
      <c r="A122" s="8" t="s">
        <v>3</v>
      </c>
      <c r="B122" s="8" t="s">
        <v>37</v>
      </c>
      <c r="C122" s="8">
        <v>82</v>
      </c>
      <c r="D122" s="8">
        <v>1235</v>
      </c>
      <c r="E122" s="10">
        <v>44.02</v>
      </c>
      <c r="F122" s="10">
        <v>35.33</v>
      </c>
      <c r="G122" s="10" t="s">
        <v>10</v>
      </c>
      <c r="H122" s="10" t="s">
        <v>10</v>
      </c>
      <c r="I122" s="10">
        <v>18.559999999999999</v>
      </c>
      <c r="J122" s="10">
        <v>0.86</v>
      </c>
      <c r="K122" s="10" t="s">
        <v>10</v>
      </c>
      <c r="L122" s="10">
        <v>98.77</v>
      </c>
      <c r="M122" s="10">
        <v>2.0569999999999999</v>
      </c>
      <c r="N122" s="10">
        <v>1.946</v>
      </c>
      <c r="O122" s="10" t="s">
        <v>10</v>
      </c>
      <c r="P122" s="10" t="s">
        <v>10</v>
      </c>
      <c r="Q122" s="10">
        <v>0.92900000000000005</v>
      </c>
      <c r="R122" s="10">
        <v>7.8E-2</v>
      </c>
      <c r="S122" s="10" t="s">
        <v>10</v>
      </c>
      <c r="T122" s="10">
        <v>5.0090000000000003</v>
      </c>
      <c r="U122" s="10">
        <v>2.0529999999999999</v>
      </c>
      <c r="V122" s="10">
        <v>1.9419999999999999</v>
      </c>
      <c r="W122" s="10" t="s">
        <v>10</v>
      </c>
      <c r="X122" s="10" t="s">
        <v>10</v>
      </c>
      <c r="Y122" s="10" t="s">
        <v>10</v>
      </c>
      <c r="Z122" s="10">
        <v>0.92700000000000005</v>
      </c>
      <c r="AA122" s="10">
        <v>7.8E-2</v>
      </c>
      <c r="AB122" s="10" t="s">
        <v>10</v>
      </c>
      <c r="AC122" s="10">
        <v>5</v>
      </c>
      <c r="AD122" s="10">
        <v>0.03</v>
      </c>
      <c r="AE122" s="10">
        <f t="shared" si="1"/>
        <v>92.238805970149258</v>
      </c>
    </row>
    <row r="123" spans="1:31" ht="15.75">
      <c r="A123" s="8" t="s">
        <v>3</v>
      </c>
      <c r="B123" s="8" t="s">
        <v>37</v>
      </c>
      <c r="C123" s="8">
        <v>84</v>
      </c>
      <c r="D123" s="8">
        <v>1280</v>
      </c>
      <c r="E123" s="10">
        <v>42.21</v>
      </c>
      <c r="F123" s="10">
        <v>34.020000000000003</v>
      </c>
      <c r="G123" s="10" t="s">
        <v>10</v>
      </c>
      <c r="H123" s="10" t="s">
        <v>10</v>
      </c>
      <c r="I123" s="10">
        <v>17.84</v>
      </c>
      <c r="J123" s="10">
        <v>0.79</v>
      </c>
      <c r="K123" s="10" t="s">
        <v>10</v>
      </c>
      <c r="L123" s="10">
        <v>94.86</v>
      </c>
      <c r="M123" s="10">
        <v>2.0529999999999999</v>
      </c>
      <c r="N123" s="10">
        <v>1.9510000000000001</v>
      </c>
      <c r="O123" s="10" t="s">
        <v>10</v>
      </c>
      <c r="P123" s="10" t="s">
        <v>10</v>
      </c>
      <c r="Q123" s="10">
        <v>0.93</v>
      </c>
      <c r="R123" s="10">
        <v>7.4999999999999997E-2</v>
      </c>
      <c r="S123" s="10" t="s">
        <v>10</v>
      </c>
      <c r="T123" s="10">
        <v>5.008</v>
      </c>
      <c r="U123" s="10">
        <v>2.0499999999999998</v>
      </c>
      <c r="V123" s="10">
        <v>1.9470000000000001</v>
      </c>
      <c r="W123" s="10" t="s">
        <v>10</v>
      </c>
      <c r="X123" s="10" t="s">
        <v>10</v>
      </c>
      <c r="Y123" s="10" t="s">
        <v>10</v>
      </c>
      <c r="Z123" s="10">
        <v>0.92800000000000005</v>
      </c>
      <c r="AA123" s="10">
        <v>7.3999999999999996E-2</v>
      </c>
      <c r="AB123" s="10" t="s">
        <v>10</v>
      </c>
      <c r="AC123" s="10">
        <v>5</v>
      </c>
      <c r="AD123" s="10">
        <v>2.7E-2</v>
      </c>
      <c r="AE123" s="10">
        <f t="shared" si="1"/>
        <v>92.614770459081839</v>
      </c>
    </row>
    <row r="124" spans="1:31" ht="15.75">
      <c r="A124" s="8" t="s">
        <v>3</v>
      </c>
      <c r="B124" s="8" t="s">
        <v>37</v>
      </c>
      <c r="C124" s="8">
        <v>85</v>
      </c>
      <c r="D124" s="8">
        <v>1302</v>
      </c>
      <c r="E124" s="10">
        <v>44.51</v>
      </c>
      <c r="F124" s="10">
        <v>34.159999999999997</v>
      </c>
      <c r="G124" s="10" t="s">
        <v>10</v>
      </c>
      <c r="H124" s="10" t="s">
        <v>10</v>
      </c>
      <c r="I124" s="10">
        <v>17.73</v>
      </c>
      <c r="J124" s="10">
        <v>1.37</v>
      </c>
      <c r="K124" s="10" t="s">
        <v>10</v>
      </c>
      <c r="L124" s="10">
        <v>97.77</v>
      </c>
      <c r="M124" s="10">
        <v>2.0979999999999999</v>
      </c>
      <c r="N124" s="10">
        <v>1.8979999999999999</v>
      </c>
      <c r="O124" s="10" t="s">
        <v>10</v>
      </c>
      <c r="P124" s="10" t="s">
        <v>10</v>
      </c>
      <c r="Q124" s="10">
        <v>0.89500000000000002</v>
      </c>
      <c r="R124" s="10">
        <v>0.125</v>
      </c>
      <c r="S124" s="10" t="s">
        <v>10</v>
      </c>
      <c r="T124" s="10">
        <v>5.016</v>
      </c>
      <c r="U124" s="10">
        <v>2.0910000000000002</v>
      </c>
      <c r="V124" s="10">
        <v>1.8919999999999999</v>
      </c>
      <c r="W124" s="10" t="s">
        <v>10</v>
      </c>
      <c r="X124" s="10" t="s">
        <v>10</v>
      </c>
      <c r="Y124" s="10" t="s">
        <v>10</v>
      </c>
      <c r="Z124" s="10">
        <v>0.89300000000000002</v>
      </c>
      <c r="AA124" s="10">
        <v>0.125</v>
      </c>
      <c r="AB124" s="10" t="s">
        <v>10</v>
      </c>
      <c r="AC124" s="10">
        <v>5</v>
      </c>
      <c r="AD124" s="10">
        <v>5.0999999999999997E-2</v>
      </c>
      <c r="AE124" s="10">
        <f t="shared" si="1"/>
        <v>87.721021611001973</v>
      </c>
    </row>
    <row r="125" spans="1:31" ht="15.75">
      <c r="A125" s="8" t="s">
        <v>3</v>
      </c>
      <c r="B125" s="8" t="s">
        <v>37</v>
      </c>
      <c r="C125" s="8">
        <v>85</v>
      </c>
      <c r="D125" s="8">
        <v>1304</v>
      </c>
      <c r="E125" s="10">
        <v>44.37</v>
      </c>
      <c r="F125" s="10">
        <v>33.979999999999997</v>
      </c>
      <c r="G125" s="10" t="s">
        <v>10</v>
      </c>
      <c r="H125" s="10" t="s">
        <v>10</v>
      </c>
      <c r="I125" s="10">
        <v>17.760000000000002</v>
      </c>
      <c r="J125" s="10">
        <v>1.27</v>
      </c>
      <c r="K125" s="10" t="s">
        <v>10</v>
      </c>
      <c r="L125" s="10">
        <v>97.38</v>
      </c>
      <c r="M125" s="10">
        <v>2.0990000000000002</v>
      </c>
      <c r="N125" s="10">
        <v>1.895</v>
      </c>
      <c r="O125" s="10" t="s">
        <v>10</v>
      </c>
      <c r="P125" s="10" t="s">
        <v>10</v>
      </c>
      <c r="Q125" s="10">
        <v>0.9</v>
      </c>
      <c r="R125" s="10">
        <v>0.11700000000000001</v>
      </c>
      <c r="S125" s="10" t="s">
        <v>10</v>
      </c>
      <c r="T125" s="10">
        <v>5.0110000000000001</v>
      </c>
      <c r="U125" s="10">
        <v>2.0950000000000002</v>
      </c>
      <c r="V125" s="10">
        <v>1.891</v>
      </c>
      <c r="W125" s="10" t="s">
        <v>10</v>
      </c>
      <c r="X125" s="10" t="s">
        <v>10</v>
      </c>
      <c r="Y125" s="10" t="s">
        <v>10</v>
      </c>
      <c r="Z125" s="10">
        <v>0.89800000000000002</v>
      </c>
      <c r="AA125" s="10">
        <v>0.11600000000000001</v>
      </c>
      <c r="AB125" s="10" t="s">
        <v>10</v>
      </c>
      <c r="AC125" s="10">
        <v>5</v>
      </c>
      <c r="AD125" s="10">
        <v>3.5999999999999997E-2</v>
      </c>
      <c r="AE125" s="10">
        <f t="shared" si="1"/>
        <v>88.560157790927022</v>
      </c>
    </row>
    <row r="126" spans="1:31" ht="15.75">
      <c r="A126" s="8" t="s">
        <v>3</v>
      </c>
      <c r="B126" s="8" t="s">
        <v>37</v>
      </c>
      <c r="C126" s="8">
        <v>85</v>
      </c>
      <c r="D126" s="8">
        <v>1309</v>
      </c>
      <c r="E126" s="10">
        <v>44.41</v>
      </c>
      <c r="F126" s="10">
        <v>34.659999999999997</v>
      </c>
      <c r="G126" s="10" t="s">
        <v>10</v>
      </c>
      <c r="H126" s="10" t="s">
        <v>10</v>
      </c>
      <c r="I126" s="10">
        <v>18.14</v>
      </c>
      <c r="J126" s="10">
        <v>0.97</v>
      </c>
      <c r="K126" s="10" t="s">
        <v>10</v>
      </c>
      <c r="L126" s="10">
        <v>98.18</v>
      </c>
      <c r="M126" s="10">
        <v>2.0840000000000001</v>
      </c>
      <c r="N126" s="10">
        <v>1.917</v>
      </c>
      <c r="O126" s="10" t="s">
        <v>10</v>
      </c>
      <c r="P126" s="10" t="s">
        <v>10</v>
      </c>
      <c r="Q126" s="10">
        <v>0.91200000000000003</v>
      </c>
      <c r="R126" s="10">
        <v>8.7999999999999995E-2</v>
      </c>
      <c r="S126" s="10" t="s">
        <v>10</v>
      </c>
      <c r="T126" s="10">
        <v>5.0019999999999998</v>
      </c>
      <c r="U126" s="10">
        <v>2.0830000000000002</v>
      </c>
      <c r="V126" s="10">
        <v>1.9159999999999999</v>
      </c>
      <c r="W126" s="10" t="s">
        <v>10</v>
      </c>
      <c r="X126" s="10" t="s">
        <v>10</v>
      </c>
      <c r="Y126" s="10" t="s">
        <v>10</v>
      </c>
      <c r="Z126" s="10">
        <v>0.91200000000000003</v>
      </c>
      <c r="AA126" s="10">
        <v>8.7999999999999995E-2</v>
      </c>
      <c r="AB126" s="10" t="s">
        <v>10</v>
      </c>
      <c r="AC126" s="10">
        <v>5</v>
      </c>
      <c r="AD126" s="10">
        <v>5.0000000000000001E-3</v>
      </c>
      <c r="AE126" s="10">
        <f t="shared" si="1"/>
        <v>91.2</v>
      </c>
    </row>
    <row r="127" spans="1:31" ht="15.75">
      <c r="A127" s="8" t="s">
        <v>3</v>
      </c>
      <c r="B127" s="8" t="s">
        <v>37</v>
      </c>
      <c r="C127" s="8">
        <v>87</v>
      </c>
      <c r="D127" s="8">
        <v>1316</v>
      </c>
      <c r="E127" s="10">
        <v>42.94</v>
      </c>
      <c r="F127" s="10">
        <v>34.090000000000003</v>
      </c>
      <c r="G127" s="10" t="s">
        <v>10</v>
      </c>
      <c r="H127" s="10" t="s">
        <v>10</v>
      </c>
      <c r="I127" s="10">
        <v>18.149999999999999</v>
      </c>
      <c r="J127" s="10">
        <v>0.99</v>
      </c>
      <c r="K127" s="10" t="s">
        <v>10</v>
      </c>
      <c r="L127" s="10">
        <v>96.17</v>
      </c>
      <c r="M127" s="10">
        <v>2.0630000000000002</v>
      </c>
      <c r="N127" s="10">
        <v>1.93</v>
      </c>
      <c r="O127" s="10" t="s">
        <v>10</v>
      </c>
      <c r="P127" s="10" t="s">
        <v>10</v>
      </c>
      <c r="Q127" s="10">
        <v>0.93400000000000005</v>
      </c>
      <c r="R127" s="10">
        <v>9.1999999999999998E-2</v>
      </c>
      <c r="S127" s="10" t="s">
        <v>10</v>
      </c>
      <c r="T127" s="10">
        <v>5.0190000000000001</v>
      </c>
      <c r="U127" s="10">
        <v>2.0550000000000002</v>
      </c>
      <c r="V127" s="10">
        <v>1.923</v>
      </c>
      <c r="W127" s="10" t="s">
        <v>10</v>
      </c>
      <c r="X127" s="10" t="s">
        <v>10</v>
      </c>
      <c r="Y127" s="10" t="s">
        <v>10</v>
      </c>
      <c r="Z127" s="10">
        <v>0.93100000000000005</v>
      </c>
      <c r="AA127" s="10">
        <v>9.1999999999999998E-2</v>
      </c>
      <c r="AB127" s="10" t="s">
        <v>10</v>
      </c>
      <c r="AC127" s="10">
        <v>5</v>
      </c>
      <c r="AD127" s="10">
        <v>5.8999999999999997E-2</v>
      </c>
      <c r="AE127" s="10">
        <f t="shared" si="1"/>
        <v>91.006842619745839</v>
      </c>
    </row>
    <row r="128" spans="1:31" ht="15.75">
      <c r="A128" s="8" t="s">
        <v>3</v>
      </c>
      <c r="B128" s="8" t="s">
        <v>37</v>
      </c>
      <c r="C128" s="8">
        <v>87</v>
      </c>
      <c r="D128" s="8">
        <v>1320</v>
      </c>
      <c r="E128" s="10">
        <v>42.47</v>
      </c>
      <c r="F128" s="10">
        <v>32.75</v>
      </c>
      <c r="G128" s="10" t="s">
        <v>10</v>
      </c>
      <c r="H128" s="10" t="s">
        <v>10</v>
      </c>
      <c r="I128" s="10">
        <v>17.440000000000001</v>
      </c>
      <c r="J128" s="10">
        <v>0.98</v>
      </c>
      <c r="K128" s="10" t="s">
        <v>10</v>
      </c>
      <c r="L128" s="10">
        <v>93.64</v>
      </c>
      <c r="M128" s="10">
        <v>2.0910000000000002</v>
      </c>
      <c r="N128" s="10">
        <v>1.901</v>
      </c>
      <c r="O128" s="10" t="s">
        <v>10</v>
      </c>
      <c r="P128" s="10" t="s">
        <v>10</v>
      </c>
      <c r="Q128" s="10">
        <v>0.92</v>
      </c>
      <c r="R128" s="10">
        <v>9.4E-2</v>
      </c>
      <c r="S128" s="10" t="s">
        <v>10</v>
      </c>
      <c r="T128" s="10">
        <v>5.0049999999999999</v>
      </c>
      <c r="U128" s="10">
        <v>2.089</v>
      </c>
      <c r="V128" s="10">
        <v>1.899</v>
      </c>
      <c r="W128" s="10" t="s">
        <v>10</v>
      </c>
      <c r="X128" s="10" t="s">
        <v>10</v>
      </c>
      <c r="Y128" s="10" t="s">
        <v>10</v>
      </c>
      <c r="Z128" s="10">
        <v>0.91900000000000004</v>
      </c>
      <c r="AA128" s="10">
        <v>9.2999999999999999E-2</v>
      </c>
      <c r="AB128" s="10" t="s">
        <v>10</v>
      </c>
      <c r="AC128" s="10">
        <v>5</v>
      </c>
      <c r="AD128" s="10">
        <v>1.7000000000000001E-2</v>
      </c>
      <c r="AE128" s="10">
        <f t="shared" si="1"/>
        <v>90.810276679841891</v>
      </c>
    </row>
    <row r="129" spans="1:31" ht="15.75">
      <c r="A129" s="8" t="s">
        <v>3</v>
      </c>
      <c r="B129" s="8" t="s">
        <v>37</v>
      </c>
      <c r="C129" s="8">
        <v>87</v>
      </c>
      <c r="D129" s="8">
        <v>1324</v>
      </c>
      <c r="E129" s="10">
        <v>43.09</v>
      </c>
      <c r="F129" s="10">
        <v>34.25</v>
      </c>
      <c r="G129" s="10" t="s">
        <v>10</v>
      </c>
      <c r="H129" s="10" t="s">
        <v>10</v>
      </c>
      <c r="I129" s="10">
        <v>18.38</v>
      </c>
      <c r="J129" s="10">
        <v>0.77</v>
      </c>
      <c r="K129" s="10" t="s">
        <v>10</v>
      </c>
      <c r="L129" s="10">
        <v>96.49</v>
      </c>
      <c r="M129" s="10">
        <v>2.0619999999999998</v>
      </c>
      <c r="N129" s="10">
        <v>1.9319999999999999</v>
      </c>
      <c r="O129" s="10" t="s">
        <v>10</v>
      </c>
      <c r="P129" s="10" t="s">
        <v>10</v>
      </c>
      <c r="Q129" s="10">
        <v>0.94199999999999995</v>
      </c>
      <c r="R129" s="10">
        <v>7.0999999999999994E-2</v>
      </c>
      <c r="S129" s="10" t="s">
        <v>10</v>
      </c>
      <c r="T129" s="10">
        <v>5.008</v>
      </c>
      <c r="U129" s="10">
        <v>2.0590000000000002</v>
      </c>
      <c r="V129" s="10">
        <v>1.929</v>
      </c>
      <c r="W129" s="10" t="s">
        <v>10</v>
      </c>
      <c r="X129" s="10" t="s">
        <v>10</v>
      </c>
      <c r="Y129" s="10" t="s">
        <v>10</v>
      </c>
      <c r="Z129" s="10">
        <v>0.94099999999999995</v>
      </c>
      <c r="AA129" s="10">
        <v>7.0999999999999994E-2</v>
      </c>
      <c r="AB129" s="10" t="s">
        <v>10</v>
      </c>
      <c r="AC129" s="10">
        <v>5</v>
      </c>
      <c r="AD129" s="10">
        <v>2.5000000000000001E-2</v>
      </c>
      <c r="AE129" s="10">
        <f t="shared" si="1"/>
        <v>92.984189723320156</v>
      </c>
    </row>
    <row r="130" spans="1:31" ht="15.75">
      <c r="A130" s="8" t="s">
        <v>70</v>
      </c>
      <c r="B130" s="8" t="s">
        <v>41</v>
      </c>
      <c r="C130" s="8">
        <v>61</v>
      </c>
      <c r="D130" s="8">
        <v>830</v>
      </c>
      <c r="E130" s="10">
        <v>56.11</v>
      </c>
      <c r="F130" s="10">
        <v>25.23</v>
      </c>
      <c r="G130" s="10" t="s">
        <v>10</v>
      </c>
      <c r="H130" s="10" t="s">
        <v>10</v>
      </c>
      <c r="I130" s="10">
        <v>8</v>
      </c>
      <c r="J130" s="10">
        <v>6.63</v>
      </c>
      <c r="K130" s="10" t="s">
        <v>10</v>
      </c>
      <c r="L130" s="10">
        <v>95.97</v>
      </c>
      <c r="M130" s="10">
        <v>2.6120000000000001</v>
      </c>
      <c r="N130" s="10">
        <v>1.3839999999999999</v>
      </c>
      <c r="O130" s="10" t="s">
        <v>10</v>
      </c>
      <c r="P130" s="10" t="s">
        <v>10</v>
      </c>
      <c r="Q130" s="10">
        <v>0.39900000000000002</v>
      </c>
      <c r="R130" s="10">
        <v>0.59899999999999998</v>
      </c>
      <c r="S130" s="10" t="s">
        <v>10</v>
      </c>
      <c r="T130" s="10">
        <v>4.9950000000000001</v>
      </c>
      <c r="U130" s="10">
        <v>2.6150000000000002</v>
      </c>
      <c r="V130" s="10">
        <v>1.3859999999999999</v>
      </c>
      <c r="W130" s="10" t="s">
        <v>10</v>
      </c>
      <c r="X130" s="10" t="s">
        <v>10</v>
      </c>
      <c r="Y130" s="10" t="s">
        <v>10</v>
      </c>
      <c r="Z130" s="10">
        <v>0.4</v>
      </c>
      <c r="AA130" s="10">
        <v>0.59899999999999998</v>
      </c>
      <c r="AB130" s="10" t="s">
        <v>10</v>
      </c>
      <c r="AC130" s="10">
        <v>5</v>
      </c>
      <c r="AD130" s="10">
        <v>-1.7000000000000001E-2</v>
      </c>
      <c r="AE130" s="10">
        <f t="shared" ref="AE130:AE158" si="2">Z130/(Z130+AA130)*100</f>
        <v>40.04004004004004</v>
      </c>
    </row>
    <row r="131" spans="1:31" ht="15.75">
      <c r="A131" s="8" t="s">
        <v>70</v>
      </c>
      <c r="B131" s="8" t="s">
        <v>41</v>
      </c>
      <c r="C131" s="8">
        <v>61</v>
      </c>
      <c r="D131" s="8">
        <v>834</v>
      </c>
      <c r="E131" s="10">
        <v>55.46</v>
      </c>
      <c r="F131" s="10">
        <v>25.22</v>
      </c>
      <c r="G131" s="10" t="s">
        <v>10</v>
      </c>
      <c r="H131" s="10" t="s">
        <v>10</v>
      </c>
      <c r="I131" s="10">
        <v>7.92</v>
      </c>
      <c r="J131" s="10">
        <v>6.41</v>
      </c>
      <c r="K131" s="10" t="s">
        <v>10</v>
      </c>
      <c r="L131" s="10">
        <v>95.01</v>
      </c>
      <c r="M131" s="10">
        <v>2.6070000000000002</v>
      </c>
      <c r="N131" s="10">
        <v>1.397</v>
      </c>
      <c r="O131" s="10" t="s">
        <v>10</v>
      </c>
      <c r="P131" s="10" t="s">
        <v>10</v>
      </c>
      <c r="Q131" s="10">
        <v>0.39900000000000002</v>
      </c>
      <c r="R131" s="10">
        <v>0.58399999999999996</v>
      </c>
      <c r="S131" s="10" t="s">
        <v>10</v>
      </c>
      <c r="T131" s="10">
        <v>4.9870000000000001</v>
      </c>
      <c r="U131" s="10">
        <v>2.6139999999999999</v>
      </c>
      <c r="V131" s="10">
        <v>1.401</v>
      </c>
      <c r="W131" s="10" t="s">
        <v>10</v>
      </c>
      <c r="X131" s="10" t="s">
        <v>10</v>
      </c>
      <c r="Y131" s="10" t="s">
        <v>10</v>
      </c>
      <c r="Z131" s="10">
        <v>0.4</v>
      </c>
      <c r="AA131" s="10">
        <v>0.58599999999999997</v>
      </c>
      <c r="AB131" s="10" t="s">
        <v>10</v>
      </c>
      <c r="AC131" s="10">
        <v>5</v>
      </c>
      <c r="AD131" s="10">
        <v>-4.2000000000000003E-2</v>
      </c>
      <c r="AE131" s="10">
        <f t="shared" si="2"/>
        <v>40.56795131845842</v>
      </c>
    </row>
    <row r="132" spans="1:31" ht="15.75">
      <c r="A132" s="8" t="s">
        <v>70</v>
      </c>
      <c r="B132" s="8" t="s">
        <v>41</v>
      </c>
      <c r="C132" s="8">
        <v>62</v>
      </c>
      <c r="D132" s="8">
        <v>850</v>
      </c>
      <c r="E132" s="10">
        <v>57.45</v>
      </c>
      <c r="F132" s="10">
        <v>25.55</v>
      </c>
      <c r="G132" s="10" t="s">
        <v>10</v>
      </c>
      <c r="H132" s="10" t="s">
        <v>10</v>
      </c>
      <c r="I132" s="10">
        <v>7.78</v>
      </c>
      <c r="J132" s="10">
        <v>6.83</v>
      </c>
      <c r="K132" s="10" t="s">
        <v>10</v>
      </c>
      <c r="L132" s="10">
        <v>97.61</v>
      </c>
      <c r="M132" s="10">
        <v>2.6259999999999999</v>
      </c>
      <c r="N132" s="10">
        <v>1.3759999999999999</v>
      </c>
      <c r="O132" s="10" t="s">
        <v>10</v>
      </c>
      <c r="P132" s="10" t="s">
        <v>10</v>
      </c>
      <c r="Q132" s="10">
        <v>0.38100000000000001</v>
      </c>
      <c r="R132" s="10">
        <v>0.60499999999999998</v>
      </c>
      <c r="S132" s="10" t="s">
        <v>10</v>
      </c>
      <c r="T132" s="10">
        <v>4.9889999999999999</v>
      </c>
      <c r="U132" s="10">
        <v>2.6320000000000001</v>
      </c>
      <c r="V132" s="10">
        <v>1.38</v>
      </c>
      <c r="W132" s="10" t="s">
        <v>10</v>
      </c>
      <c r="X132" s="10" t="s">
        <v>10</v>
      </c>
      <c r="Y132" s="10" t="s">
        <v>10</v>
      </c>
      <c r="Z132" s="10">
        <v>0.38200000000000001</v>
      </c>
      <c r="AA132" s="10">
        <v>0.60699999999999998</v>
      </c>
      <c r="AB132" s="10" t="s">
        <v>10</v>
      </c>
      <c r="AC132" s="10">
        <v>5</v>
      </c>
      <c r="AD132" s="10">
        <v>-3.6999999999999998E-2</v>
      </c>
      <c r="AE132" s="10">
        <f t="shared" si="2"/>
        <v>38.624873609706775</v>
      </c>
    </row>
    <row r="133" spans="1:31" ht="15.75">
      <c r="A133" s="8" t="s">
        <v>70</v>
      </c>
      <c r="B133" s="8" t="s">
        <v>41</v>
      </c>
      <c r="C133" s="8">
        <v>62</v>
      </c>
      <c r="D133" s="8">
        <v>852</v>
      </c>
      <c r="E133" s="10">
        <v>55.59</v>
      </c>
      <c r="F133" s="10">
        <v>25.39</v>
      </c>
      <c r="G133" s="10" t="s">
        <v>10</v>
      </c>
      <c r="H133" s="10" t="s">
        <v>10</v>
      </c>
      <c r="I133" s="10">
        <v>8.09</v>
      </c>
      <c r="J133" s="10">
        <v>6.52</v>
      </c>
      <c r="K133" s="10" t="s">
        <v>10</v>
      </c>
      <c r="L133" s="10">
        <v>95.59</v>
      </c>
      <c r="M133" s="10">
        <v>2.6</v>
      </c>
      <c r="N133" s="10">
        <v>1.4</v>
      </c>
      <c r="O133" s="10" t="s">
        <v>10</v>
      </c>
      <c r="P133" s="10" t="s">
        <v>10</v>
      </c>
      <c r="Q133" s="10">
        <v>0.40500000000000003</v>
      </c>
      <c r="R133" s="10">
        <v>0.59099999999999997</v>
      </c>
      <c r="S133" s="10" t="s">
        <v>10</v>
      </c>
      <c r="T133" s="10">
        <v>4.9960000000000004</v>
      </c>
      <c r="U133" s="10">
        <v>2.6019999999999999</v>
      </c>
      <c r="V133" s="10">
        <v>1.401</v>
      </c>
      <c r="W133" s="10" t="s">
        <v>10</v>
      </c>
      <c r="X133" s="10" t="s">
        <v>10</v>
      </c>
      <c r="Y133" s="10" t="s">
        <v>10</v>
      </c>
      <c r="Z133" s="10">
        <v>0.40600000000000003</v>
      </c>
      <c r="AA133" s="10">
        <v>0.59199999999999997</v>
      </c>
      <c r="AB133" s="10" t="s">
        <v>10</v>
      </c>
      <c r="AC133" s="10">
        <v>5</v>
      </c>
      <c r="AD133" s="10">
        <v>-1.2999999999999999E-2</v>
      </c>
      <c r="AE133" s="10">
        <f t="shared" si="2"/>
        <v>40.681362725450903</v>
      </c>
    </row>
    <row r="134" spans="1:31" ht="15.75">
      <c r="A134" s="8" t="s">
        <v>70</v>
      </c>
      <c r="B134" s="8" t="s">
        <v>41</v>
      </c>
      <c r="C134" s="8">
        <v>63</v>
      </c>
      <c r="D134" s="8">
        <v>859</v>
      </c>
      <c r="E134" s="10">
        <v>56.56</v>
      </c>
      <c r="F134" s="10">
        <v>24.63</v>
      </c>
      <c r="G134" s="10" t="s">
        <v>10</v>
      </c>
      <c r="H134" s="10" t="s">
        <v>10</v>
      </c>
      <c r="I134" s="10">
        <v>7.13</v>
      </c>
      <c r="J134" s="10">
        <v>6.82</v>
      </c>
      <c r="K134" s="10" t="s">
        <v>10</v>
      </c>
      <c r="L134" s="10">
        <v>95.14</v>
      </c>
      <c r="M134" s="10">
        <v>2.6469999999999998</v>
      </c>
      <c r="N134" s="10">
        <v>1.359</v>
      </c>
      <c r="O134" s="10" t="s">
        <v>10</v>
      </c>
      <c r="P134" s="10" t="s">
        <v>10</v>
      </c>
      <c r="Q134" s="10">
        <v>0.35799999999999998</v>
      </c>
      <c r="R134" s="10">
        <v>0.61899999999999999</v>
      </c>
      <c r="S134" s="10" t="s">
        <v>10</v>
      </c>
      <c r="T134" s="10">
        <v>4.9829999999999997</v>
      </c>
      <c r="U134" s="10">
        <v>2.657</v>
      </c>
      <c r="V134" s="10">
        <v>1.363</v>
      </c>
      <c r="W134" s="10" t="s">
        <v>10</v>
      </c>
      <c r="X134" s="10" t="s">
        <v>10</v>
      </c>
      <c r="Y134" s="10" t="s">
        <v>10</v>
      </c>
      <c r="Z134" s="10">
        <v>0.35899999999999999</v>
      </c>
      <c r="AA134" s="10">
        <v>0.621</v>
      </c>
      <c r="AB134" s="10" t="s">
        <v>10</v>
      </c>
      <c r="AC134" s="10">
        <v>5</v>
      </c>
      <c r="AD134" s="10">
        <v>-5.6000000000000001E-2</v>
      </c>
      <c r="AE134" s="10">
        <f t="shared" si="2"/>
        <v>36.632653061224488</v>
      </c>
    </row>
    <row r="135" spans="1:31" ht="15.75">
      <c r="A135" s="8" t="s">
        <v>70</v>
      </c>
      <c r="B135" s="8" t="s">
        <v>41</v>
      </c>
      <c r="C135" s="8">
        <v>63</v>
      </c>
      <c r="D135" s="8">
        <v>866</v>
      </c>
      <c r="E135" s="10">
        <v>54.26</v>
      </c>
      <c r="F135" s="10">
        <v>25.22</v>
      </c>
      <c r="G135" s="10" t="s">
        <v>10</v>
      </c>
      <c r="H135" s="10" t="s">
        <v>10</v>
      </c>
      <c r="I135" s="10">
        <v>7.9</v>
      </c>
      <c r="J135" s="10">
        <v>6.27</v>
      </c>
      <c r="K135" s="10" t="s">
        <v>10</v>
      </c>
      <c r="L135" s="10">
        <v>93.65</v>
      </c>
      <c r="M135" s="10">
        <v>2.589</v>
      </c>
      <c r="N135" s="10">
        <v>1.4179999999999999</v>
      </c>
      <c r="O135" s="10" t="s">
        <v>10</v>
      </c>
      <c r="P135" s="10" t="s">
        <v>10</v>
      </c>
      <c r="Q135" s="10">
        <v>0.40400000000000003</v>
      </c>
      <c r="R135" s="10">
        <v>0.57999999999999996</v>
      </c>
      <c r="S135" s="10" t="s">
        <v>10</v>
      </c>
      <c r="T135" s="10">
        <v>4.992</v>
      </c>
      <c r="U135" s="10">
        <v>2.5939999999999999</v>
      </c>
      <c r="V135" s="10">
        <v>1.421</v>
      </c>
      <c r="W135" s="10" t="s">
        <v>10</v>
      </c>
      <c r="X135" s="10" t="s">
        <v>10</v>
      </c>
      <c r="Y135" s="10" t="s">
        <v>10</v>
      </c>
      <c r="Z135" s="10">
        <v>0.40500000000000003</v>
      </c>
      <c r="AA135" s="10">
        <v>0.58099999999999996</v>
      </c>
      <c r="AB135" s="10" t="s">
        <v>10</v>
      </c>
      <c r="AC135" s="10">
        <v>5</v>
      </c>
      <c r="AD135" s="10">
        <v>-2.7E-2</v>
      </c>
      <c r="AE135" s="10">
        <f t="shared" si="2"/>
        <v>41.075050709939156</v>
      </c>
    </row>
    <row r="136" spans="1:31" ht="15.75">
      <c r="A136" s="8" t="s">
        <v>70</v>
      </c>
      <c r="B136" s="8" t="s">
        <v>41</v>
      </c>
      <c r="C136" s="8">
        <v>63</v>
      </c>
      <c r="D136" s="8">
        <v>867</v>
      </c>
      <c r="E136" s="10">
        <v>56.09</v>
      </c>
      <c r="F136" s="10">
        <v>24.35</v>
      </c>
      <c r="G136" s="10" t="s">
        <v>10</v>
      </c>
      <c r="H136" s="10" t="s">
        <v>10</v>
      </c>
      <c r="I136" s="10">
        <v>6.8</v>
      </c>
      <c r="J136" s="10">
        <v>6.96</v>
      </c>
      <c r="K136" s="10" t="s">
        <v>10</v>
      </c>
      <c r="L136" s="10">
        <v>94.2</v>
      </c>
      <c r="M136" s="10">
        <v>2.6509999999999998</v>
      </c>
      <c r="N136" s="10">
        <v>1.3560000000000001</v>
      </c>
      <c r="O136" s="10" t="s">
        <v>10</v>
      </c>
      <c r="P136" s="10" t="s">
        <v>10</v>
      </c>
      <c r="Q136" s="10">
        <v>0.34399999999999997</v>
      </c>
      <c r="R136" s="10">
        <v>0.63800000000000001</v>
      </c>
      <c r="S136" s="10" t="s">
        <v>10</v>
      </c>
      <c r="T136" s="10">
        <v>4.99</v>
      </c>
      <c r="U136" s="10">
        <v>2.657</v>
      </c>
      <c r="V136" s="10">
        <v>1.359</v>
      </c>
      <c r="W136" s="10" t="s">
        <v>10</v>
      </c>
      <c r="X136" s="10" t="s">
        <v>10</v>
      </c>
      <c r="Y136" s="10" t="s">
        <v>10</v>
      </c>
      <c r="Z136" s="10">
        <v>0.34499999999999997</v>
      </c>
      <c r="AA136" s="10">
        <v>0.63900000000000001</v>
      </c>
      <c r="AB136" s="10" t="s">
        <v>10</v>
      </c>
      <c r="AC136" s="10">
        <v>5</v>
      </c>
      <c r="AD136" s="10">
        <v>-3.3000000000000002E-2</v>
      </c>
      <c r="AE136" s="10">
        <f t="shared" si="2"/>
        <v>35.060975609756099</v>
      </c>
    </row>
    <row r="137" spans="1:31" ht="15.75">
      <c r="A137" s="8" t="s">
        <v>70</v>
      </c>
      <c r="B137" s="8" t="s">
        <v>41</v>
      </c>
      <c r="C137" s="8">
        <v>63</v>
      </c>
      <c r="D137" s="8">
        <v>868</v>
      </c>
      <c r="E137" s="10">
        <v>56.1</v>
      </c>
      <c r="F137" s="10">
        <v>25.36</v>
      </c>
      <c r="G137" s="10" t="s">
        <v>10</v>
      </c>
      <c r="H137" s="10" t="s">
        <v>10</v>
      </c>
      <c r="I137" s="10">
        <v>7.81</v>
      </c>
      <c r="J137" s="10">
        <v>6.61</v>
      </c>
      <c r="K137" s="10">
        <v>0.14000000000000001</v>
      </c>
      <c r="L137" s="10">
        <v>96.02</v>
      </c>
      <c r="M137" s="10">
        <v>2.6110000000000002</v>
      </c>
      <c r="N137" s="10">
        <v>1.391</v>
      </c>
      <c r="O137" s="10" t="s">
        <v>10</v>
      </c>
      <c r="P137" s="10" t="s">
        <v>10</v>
      </c>
      <c r="Q137" s="10">
        <v>0.38900000000000001</v>
      </c>
      <c r="R137" s="10">
        <v>0.59599999999999997</v>
      </c>
      <c r="S137" s="10">
        <v>8.0000000000000002E-3</v>
      </c>
      <c r="T137" s="10">
        <v>4.9960000000000004</v>
      </c>
      <c r="U137" s="10">
        <v>2.613</v>
      </c>
      <c r="V137" s="10">
        <v>1.3919999999999999</v>
      </c>
      <c r="W137" s="10" t="s">
        <v>10</v>
      </c>
      <c r="X137" s="10" t="s">
        <v>10</v>
      </c>
      <c r="Y137" s="10" t="s">
        <v>10</v>
      </c>
      <c r="Z137" s="10">
        <v>0.39</v>
      </c>
      <c r="AA137" s="10">
        <v>0.59699999999999998</v>
      </c>
      <c r="AB137" s="10">
        <v>8.0000000000000002E-3</v>
      </c>
      <c r="AC137" s="10">
        <v>5</v>
      </c>
      <c r="AD137" s="10">
        <v>-1.2999999999999999E-2</v>
      </c>
      <c r="AE137" s="10">
        <f t="shared" si="2"/>
        <v>39.513677811550153</v>
      </c>
    </row>
    <row r="138" spans="1:31" ht="15.75">
      <c r="A138" s="8" t="s">
        <v>70</v>
      </c>
      <c r="B138" s="8" t="s">
        <v>41</v>
      </c>
      <c r="C138" s="8">
        <v>64</v>
      </c>
      <c r="D138" s="8">
        <v>878</v>
      </c>
      <c r="E138" s="10">
        <v>56.37</v>
      </c>
      <c r="F138" s="10">
        <v>25.71</v>
      </c>
      <c r="G138" s="10" t="s">
        <v>10</v>
      </c>
      <c r="H138" s="10" t="s">
        <v>10</v>
      </c>
      <c r="I138" s="10">
        <v>7.97</v>
      </c>
      <c r="J138" s="10">
        <v>6.58</v>
      </c>
      <c r="K138" s="10" t="s">
        <v>10</v>
      </c>
      <c r="L138" s="10">
        <v>96.63</v>
      </c>
      <c r="M138" s="10">
        <v>2.605</v>
      </c>
      <c r="N138" s="10">
        <v>1.4</v>
      </c>
      <c r="O138" s="10" t="s">
        <v>10</v>
      </c>
      <c r="P138" s="10" t="s">
        <v>10</v>
      </c>
      <c r="Q138" s="10">
        <v>0.39500000000000002</v>
      </c>
      <c r="R138" s="10">
        <v>0.59</v>
      </c>
      <c r="S138" s="10" t="s">
        <v>10</v>
      </c>
      <c r="T138" s="10">
        <v>4.99</v>
      </c>
      <c r="U138" s="10">
        <v>2.61</v>
      </c>
      <c r="V138" s="10">
        <v>1.403</v>
      </c>
      <c r="W138" s="10" t="s">
        <v>10</v>
      </c>
      <c r="X138" s="10" t="s">
        <v>10</v>
      </c>
      <c r="Y138" s="10" t="s">
        <v>10</v>
      </c>
      <c r="Z138" s="10">
        <v>0.39500000000000002</v>
      </c>
      <c r="AA138" s="10">
        <v>0.59099999999999997</v>
      </c>
      <c r="AB138" s="10" t="s">
        <v>10</v>
      </c>
      <c r="AC138" s="10">
        <v>5</v>
      </c>
      <c r="AD138" s="10">
        <v>-3.3000000000000002E-2</v>
      </c>
      <c r="AE138" s="10">
        <f t="shared" si="2"/>
        <v>40.060851926977691</v>
      </c>
    </row>
    <row r="139" spans="1:31" ht="15.75">
      <c r="A139" s="8" t="s">
        <v>70</v>
      </c>
      <c r="B139" s="8" t="s">
        <v>41</v>
      </c>
      <c r="C139" s="8">
        <v>65</v>
      </c>
      <c r="D139" s="8">
        <v>893</v>
      </c>
      <c r="E139" s="10">
        <v>58.43</v>
      </c>
      <c r="F139" s="10">
        <v>26.43</v>
      </c>
      <c r="G139" s="10" t="s">
        <v>10</v>
      </c>
      <c r="H139" s="10" t="s">
        <v>10</v>
      </c>
      <c r="I139" s="10">
        <v>8.24</v>
      </c>
      <c r="J139" s="10">
        <v>6.64</v>
      </c>
      <c r="K139" s="10" t="s">
        <v>10</v>
      </c>
      <c r="L139" s="10">
        <v>99.74</v>
      </c>
      <c r="M139" s="10">
        <v>2.6139999999999999</v>
      </c>
      <c r="N139" s="10">
        <v>1.393</v>
      </c>
      <c r="O139" s="10" t="s">
        <v>10</v>
      </c>
      <c r="P139" s="10" t="s">
        <v>10</v>
      </c>
      <c r="Q139" s="10">
        <v>0.39500000000000002</v>
      </c>
      <c r="R139" s="10">
        <v>0.57599999999999996</v>
      </c>
      <c r="S139" s="10" t="s">
        <v>10</v>
      </c>
      <c r="T139" s="10">
        <v>4.9779999999999998</v>
      </c>
      <c r="U139" s="10">
        <v>2.625</v>
      </c>
      <c r="V139" s="10">
        <v>1.4</v>
      </c>
      <c r="W139" s="10" t="s">
        <v>10</v>
      </c>
      <c r="X139" s="10" t="s">
        <v>10</v>
      </c>
      <c r="Y139" s="10" t="s">
        <v>10</v>
      </c>
      <c r="Z139" s="10">
        <v>0.39700000000000002</v>
      </c>
      <c r="AA139" s="10">
        <v>0.57799999999999996</v>
      </c>
      <c r="AB139" s="10" t="s">
        <v>10</v>
      </c>
      <c r="AC139" s="10">
        <v>5</v>
      </c>
      <c r="AD139" s="10">
        <v>-7.1999999999999995E-2</v>
      </c>
      <c r="AE139" s="10">
        <f t="shared" si="2"/>
        <v>40.717948717948723</v>
      </c>
    </row>
    <row r="140" spans="1:31" ht="15.75">
      <c r="A140" s="8" t="s">
        <v>70</v>
      </c>
      <c r="B140" s="8" t="s">
        <v>41</v>
      </c>
      <c r="C140" s="8">
        <v>65</v>
      </c>
      <c r="D140" s="8">
        <v>914</v>
      </c>
      <c r="E140" s="10">
        <v>58.32</v>
      </c>
      <c r="F140" s="10">
        <v>25.96</v>
      </c>
      <c r="G140" s="10" t="s">
        <v>10</v>
      </c>
      <c r="H140" s="10" t="s">
        <v>10</v>
      </c>
      <c r="I140" s="10">
        <v>7.84</v>
      </c>
      <c r="J140" s="10">
        <v>7.03</v>
      </c>
      <c r="K140" s="10" t="s">
        <v>10</v>
      </c>
      <c r="L140" s="10">
        <v>99.15</v>
      </c>
      <c r="M140" s="10">
        <v>2.625</v>
      </c>
      <c r="N140" s="10">
        <v>1.377</v>
      </c>
      <c r="O140" s="10" t="s">
        <v>10</v>
      </c>
      <c r="P140" s="10" t="s">
        <v>10</v>
      </c>
      <c r="Q140" s="10">
        <v>0.378</v>
      </c>
      <c r="R140" s="10">
        <v>0.61299999999999999</v>
      </c>
      <c r="S140" s="10" t="s">
        <v>10</v>
      </c>
      <c r="T140" s="10">
        <v>4.9930000000000003</v>
      </c>
      <c r="U140" s="10">
        <v>2.6280000000000001</v>
      </c>
      <c r="V140" s="10">
        <v>1.379</v>
      </c>
      <c r="W140" s="10" t="s">
        <v>10</v>
      </c>
      <c r="X140" s="10" t="s">
        <v>10</v>
      </c>
      <c r="Y140" s="10" t="s">
        <v>10</v>
      </c>
      <c r="Z140" s="10">
        <v>0.379</v>
      </c>
      <c r="AA140" s="10">
        <v>0.61399999999999999</v>
      </c>
      <c r="AB140" s="10" t="s">
        <v>10</v>
      </c>
      <c r="AC140" s="10">
        <v>5</v>
      </c>
      <c r="AD140" s="10">
        <v>-2.1000000000000001E-2</v>
      </c>
      <c r="AE140" s="10">
        <f t="shared" si="2"/>
        <v>38.16717019133938</v>
      </c>
    </row>
    <row r="141" spans="1:31" ht="15.75">
      <c r="A141" s="8" t="s">
        <v>70</v>
      </c>
      <c r="B141" s="8" t="s">
        <v>41</v>
      </c>
      <c r="C141" s="8">
        <v>65</v>
      </c>
      <c r="D141" s="8">
        <v>915</v>
      </c>
      <c r="E141" s="10">
        <v>58.15</v>
      </c>
      <c r="F141" s="10">
        <v>26.52</v>
      </c>
      <c r="G141" s="10" t="s">
        <v>10</v>
      </c>
      <c r="H141" s="10" t="s">
        <v>10</v>
      </c>
      <c r="I141" s="10">
        <v>8.0399999999999991</v>
      </c>
      <c r="J141" s="10">
        <v>6.97</v>
      </c>
      <c r="K141" s="10" t="s">
        <v>10</v>
      </c>
      <c r="L141" s="10">
        <v>99.68</v>
      </c>
      <c r="M141" s="10">
        <v>2.605</v>
      </c>
      <c r="N141" s="10">
        <v>1.4</v>
      </c>
      <c r="O141" s="10" t="s">
        <v>10</v>
      </c>
      <c r="P141" s="10" t="s">
        <v>10</v>
      </c>
      <c r="Q141" s="10">
        <v>0.38600000000000001</v>
      </c>
      <c r="R141" s="10">
        <v>0.60499999999999998</v>
      </c>
      <c r="S141" s="10" t="s">
        <v>10</v>
      </c>
      <c r="T141" s="10">
        <v>4.9969999999999999</v>
      </c>
      <c r="U141" s="10">
        <v>2.6070000000000002</v>
      </c>
      <c r="V141" s="10">
        <v>1.401</v>
      </c>
      <c r="W141" s="10" t="s">
        <v>10</v>
      </c>
      <c r="X141" s="10" t="s">
        <v>10</v>
      </c>
      <c r="Y141" s="10" t="s">
        <v>10</v>
      </c>
      <c r="Z141" s="10">
        <v>0.38600000000000001</v>
      </c>
      <c r="AA141" s="10">
        <v>0.60599999999999998</v>
      </c>
      <c r="AB141" s="10" t="s">
        <v>10</v>
      </c>
      <c r="AC141" s="10">
        <v>5</v>
      </c>
      <c r="AD141" s="10">
        <v>-8.9999999999999993E-3</v>
      </c>
      <c r="AE141" s="10">
        <f t="shared" si="2"/>
        <v>38.911290322580641</v>
      </c>
    </row>
    <row r="142" spans="1:31" ht="15.75">
      <c r="A142" s="8" t="s">
        <v>70</v>
      </c>
      <c r="B142" s="8" t="s">
        <v>41</v>
      </c>
      <c r="C142" s="8">
        <v>65</v>
      </c>
      <c r="D142" s="8">
        <v>922</v>
      </c>
      <c r="E142" s="10">
        <v>57.51</v>
      </c>
      <c r="F142" s="10">
        <v>26.47</v>
      </c>
      <c r="G142" s="10" t="s">
        <v>10</v>
      </c>
      <c r="H142" s="10" t="s">
        <v>10</v>
      </c>
      <c r="I142" s="10">
        <v>8.23</v>
      </c>
      <c r="J142" s="10">
        <v>6.64</v>
      </c>
      <c r="K142" s="10" t="s">
        <v>10</v>
      </c>
      <c r="L142" s="10">
        <v>98.85</v>
      </c>
      <c r="M142" s="10">
        <v>2.5979999999999999</v>
      </c>
      <c r="N142" s="10">
        <v>1.409</v>
      </c>
      <c r="O142" s="10" t="s">
        <v>10</v>
      </c>
      <c r="P142" s="10" t="s">
        <v>10</v>
      </c>
      <c r="Q142" s="10">
        <v>0.39800000000000002</v>
      </c>
      <c r="R142" s="10">
        <v>0.58199999999999996</v>
      </c>
      <c r="S142" s="10" t="s">
        <v>10</v>
      </c>
      <c r="T142" s="10">
        <v>4.9880000000000004</v>
      </c>
      <c r="U142" s="10">
        <v>2.605</v>
      </c>
      <c r="V142" s="10">
        <v>1.413</v>
      </c>
      <c r="W142" s="10" t="s">
        <v>10</v>
      </c>
      <c r="X142" s="10" t="s">
        <v>10</v>
      </c>
      <c r="Y142" s="10" t="s">
        <v>10</v>
      </c>
      <c r="Z142" s="10">
        <v>0.39900000000000002</v>
      </c>
      <c r="AA142" s="10">
        <v>0.58299999999999996</v>
      </c>
      <c r="AB142" s="10" t="s">
        <v>10</v>
      </c>
      <c r="AC142" s="10">
        <v>5</v>
      </c>
      <c r="AD142" s="10">
        <v>-3.9E-2</v>
      </c>
      <c r="AE142" s="10">
        <f t="shared" si="2"/>
        <v>40.631364562118129</v>
      </c>
    </row>
    <row r="143" spans="1:31" ht="15.75">
      <c r="A143" s="8" t="s">
        <v>70</v>
      </c>
      <c r="B143" s="8" t="s">
        <v>41</v>
      </c>
      <c r="C143" s="8">
        <v>88</v>
      </c>
      <c r="D143" s="8">
        <v>1350</v>
      </c>
      <c r="E143" s="10">
        <v>58.49</v>
      </c>
      <c r="F143" s="10">
        <v>27.54</v>
      </c>
      <c r="G143" s="10" t="s">
        <v>10</v>
      </c>
      <c r="H143" s="10" t="s">
        <v>10</v>
      </c>
      <c r="I143" s="10">
        <v>9.0399999999999991</v>
      </c>
      <c r="J143" s="10">
        <v>6.58</v>
      </c>
      <c r="K143" s="10" t="s">
        <v>10</v>
      </c>
      <c r="L143" s="10">
        <v>101.65</v>
      </c>
      <c r="M143" s="10">
        <v>2.5750000000000002</v>
      </c>
      <c r="N143" s="10">
        <v>1.429</v>
      </c>
      <c r="O143" s="10" t="s">
        <v>10</v>
      </c>
      <c r="P143" s="10" t="s">
        <v>10</v>
      </c>
      <c r="Q143" s="10">
        <v>0.42599999999999999</v>
      </c>
      <c r="R143" s="10">
        <v>0.56200000000000006</v>
      </c>
      <c r="S143" s="10" t="s">
        <v>10</v>
      </c>
      <c r="T143" s="10">
        <v>4.992</v>
      </c>
      <c r="U143" s="10">
        <v>2.5790000000000002</v>
      </c>
      <c r="V143" s="10">
        <v>1.431</v>
      </c>
      <c r="W143" s="10" t="s">
        <v>10</v>
      </c>
      <c r="X143" s="10" t="s">
        <v>10</v>
      </c>
      <c r="Y143" s="10" t="s">
        <v>10</v>
      </c>
      <c r="Z143" s="10">
        <v>0.42699999999999999</v>
      </c>
      <c r="AA143" s="10">
        <v>0.56299999999999994</v>
      </c>
      <c r="AB143" s="10" t="s">
        <v>10</v>
      </c>
      <c r="AC143" s="10">
        <v>5</v>
      </c>
      <c r="AD143" s="10">
        <v>-2.7E-2</v>
      </c>
      <c r="AE143" s="10">
        <f t="shared" si="2"/>
        <v>43.131313131313135</v>
      </c>
    </row>
    <row r="144" spans="1:31" ht="15.75">
      <c r="A144" s="8" t="s">
        <v>70</v>
      </c>
      <c r="B144" s="8" t="s">
        <v>41</v>
      </c>
      <c r="C144" s="8">
        <v>88</v>
      </c>
      <c r="D144" s="8">
        <v>1351</v>
      </c>
      <c r="E144" s="10">
        <v>59.59</v>
      </c>
      <c r="F144" s="10">
        <v>27.38</v>
      </c>
      <c r="G144" s="10" t="s">
        <v>10</v>
      </c>
      <c r="H144" s="10" t="s">
        <v>10</v>
      </c>
      <c r="I144" s="10">
        <v>8.75</v>
      </c>
      <c r="J144" s="10">
        <v>6.94</v>
      </c>
      <c r="K144" s="10" t="s">
        <v>10</v>
      </c>
      <c r="L144" s="10">
        <v>102.66</v>
      </c>
      <c r="M144" s="10">
        <v>2.5950000000000002</v>
      </c>
      <c r="N144" s="10">
        <v>1.405</v>
      </c>
      <c r="O144" s="10" t="s">
        <v>10</v>
      </c>
      <c r="P144" s="10" t="s">
        <v>10</v>
      </c>
      <c r="Q144" s="10">
        <v>0.40799999999999997</v>
      </c>
      <c r="R144" s="10">
        <v>0.58599999999999997</v>
      </c>
      <c r="S144" s="10" t="s">
        <v>10</v>
      </c>
      <c r="T144" s="10">
        <v>4.9950000000000001</v>
      </c>
      <c r="U144" s="10">
        <v>2.5979999999999999</v>
      </c>
      <c r="V144" s="10">
        <v>1.407</v>
      </c>
      <c r="W144" s="10" t="s">
        <v>10</v>
      </c>
      <c r="X144" s="10" t="s">
        <v>10</v>
      </c>
      <c r="Y144" s="10" t="s">
        <v>10</v>
      </c>
      <c r="Z144" s="10">
        <v>0.40899999999999997</v>
      </c>
      <c r="AA144" s="10">
        <v>0.58699999999999997</v>
      </c>
      <c r="AB144" s="10" t="s">
        <v>10</v>
      </c>
      <c r="AC144" s="10">
        <v>5</v>
      </c>
      <c r="AD144" s="10">
        <v>-1.6E-2</v>
      </c>
      <c r="AE144" s="10">
        <f t="shared" si="2"/>
        <v>41.064257028112451</v>
      </c>
    </row>
    <row r="145" spans="1:31" ht="15.75">
      <c r="A145" s="8" t="s">
        <v>70</v>
      </c>
      <c r="B145" s="8" t="s">
        <v>41</v>
      </c>
      <c r="C145" s="8">
        <v>88</v>
      </c>
      <c r="D145" s="8">
        <v>1352</v>
      </c>
      <c r="E145" s="10">
        <v>57.32</v>
      </c>
      <c r="F145" s="10">
        <v>26.45</v>
      </c>
      <c r="G145" s="10">
        <v>0.17</v>
      </c>
      <c r="H145" s="10" t="s">
        <v>10</v>
      </c>
      <c r="I145" s="10">
        <v>8.25</v>
      </c>
      <c r="J145" s="10">
        <v>6.54</v>
      </c>
      <c r="K145" s="10" t="s">
        <v>10</v>
      </c>
      <c r="L145" s="10">
        <v>98.73</v>
      </c>
      <c r="M145" s="10">
        <v>2.5950000000000002</v>
      </c>
      <c r="N145" s="10">
        <v>1.411</v>
      </c>
      <c r="O145" s="10">
        <v>6.0000000000000001E-3</v>
      </c>
      <c r="P145" s="10" t="s">
        <v>10</v>
      </c>
      <c r="Q145" s="10">
        <v>0.4</v>
      </c>
      <c r="R145" s="10">
        <v>0.57399999999999995</v>
      </c>
      <c r="S145" s="10" t="s">
        <v>10</v>
      </c>
      <c r="T145" s="10">
        <v>4.9870000000000001</v>
      </c>
      <c r="U145" s="10">
        <v>2.6019999999999999</v>
      </c>
      <c r="V145" s="10">
        <v>1.415</v>
      </c>
      <c r="W145" s="10">
        <v>6.0000000000000001E-3</v>
      </c>
      <c r="X145" s="10" t="s">
        <v>10</v>
      </c>
      <c r="Y145" s="10" t="s">
        <v>10</v>
      </c>
      <c r="Z145" s="10">
        <v>0.40100000000000002</v>
      </c>
      <c r="AA145" s="10">
        <v>0.57599999999999996</v>
      </c>
      <c r="AB145" s="10" t="s">
        <v>10</v>
      </c>
      <c r="AC145" s="10">
        <v>5</v>
      </c>
      <c r="AD145" s="10">
        <v>-4.2999999999999997E-2</v>
      </c>
      <c r="AE145" s="10">
        <f t="shared" si="2"/>
        <v>41.044012282497441</v>
      </c>
    </row>
    <row r="146" spans="1:31" ht="15.75">
      <c r="A146" s="8" t="s">
        <v>70</v>
      </c>
      <c r="B146" s="8" t="s">
        <v>41</v>
      </c>
      <c r="C146" s="8">
        <v>88</v>
      </c>
      <c r="D146" s="8">
        <v>1353</v>
      </c>
      <c r="E146" s="10">
        <v>57.46</v>
      </c>
      <c r="F146" s="10">
        <v>26.71</v>
      </c>
      <c r="G146" s="10" t="s">
        <v>10</v>
      </c>
      <c r="H146" s="10" t="s">
        <v>10</v>
      </c>
      <c r="I146" s="10">
        <v>8.7100000000000009</v>
      </c>
      <c r="J146" s="10">
        <v>6.47</v>
      </c>
      <c r="K146" s="10" t="s">
        <v>10</v>
      </c>
      <c r="L146" s="10">
        <v>99.35</v>
      </c>
      <c r="M146" s="10">
        <v>2.5859999999999999</v>
      </c>
      <c r="N146" s="10">
        <v>1.417</v>
      </c>
      <c r="O146" s="10" t="s">
        <v>10</v>
      </c>
      <c r="P146" s="10" t="s">
        <v>10</v>
      </c>
      <c r="Q146" s="10">
        <v>0.42</v>
      </c>
      <c r="R146" s="10">
        <v>0.56499999999999995</v>
      </c>
      <c r="S146" s="10" t="s">
        <v>10</v>
      </c>
      <c r="T146" s="10">
        <v>4.9880000000000004</v>
      </c>
      <c r="U146" s="10">
        <v>2.593</v>
      </c>
      <c r="V146" s="10">
        <v>1.42</v>
      </c>
      <c r="W146" s="10" t="s">
        <v>10</v>
      </c>
      <c r="X146" s="10" t="s">
        <v>10</v>
      </c>
      <c r="Y146" s="10" t="s">
        <v>10</v>
      </c>
      <c r="Z146" s="10">
        <v>0.42099999999999999</v>
      </c>
      <c r="AA146" s="10">
        <v>0.56599999999999995</v>
      </c>
      <c r="AB146" s="10" t="s">
        <v>10</v>
      </c>
      <c r="AC146" s="10">
        <v>5</v>
      </c>
      <c r="AD146" s="10">
        <v>-0.04</v>
      </c>
      <c r="AE146" s="10">
        <f t="shared" si="2"/>
        <v>42.654508611955421</v>
      </c>
    </row>
    <row r="147" spans="1:31" ht="15.75">
      <c r="A147" s="8" t="s">
        <v>70</v>
      </c>
      <c r="B147" s="8" t="s">
        <v>41</v>
      </c>
      <c r="C147" s="8">
        <v>88</v>
      </c>
      <c r="D147" s="8">
        <v>1354</v>
      </c>
      <c r="E147" s="10">
        <v>57.01</v>
      </c>
      <c r="F147" s="10">
        <v>26.27</v>
      </c>
      <c r="G147" s="10" t="s">
        <v>10</v>
      </c>
      <c r="H147" s="10" t="s">
        <v>10</v>
      </c>
      <c r="I147" s="10">
        <v>8.44</v>
      </c>
      <c r="J147" s="10">
        <v>6.57</v>
      </c>
      <c r="K147" s="10" t="s">
        <v>10</v>
      </c>
      <c r="L147" s="10">
        <v>98.29</v>
      </c>
      <c r="M147" s="10">
        <v>2.593</v>
      </c>
      <c r="N147" s="10">
        <v>1.4079999999999999</v>
      </c>
      <c r="O147" s="10" t="s">
        <v>10</v>
      </c>
      <c r="P147" s="10" t="s">
        <v>10</v>
      </c>
      <c r="Q147" s="10">
        <v>0.41099999999999998</v>
      </c>
      <c r="R147" s="10">
        <v>0.57899999999999996</v>
      </c>
      <c r="S147" s="10" t="s">
        <v>10</v>
      </c>
      <c r="T147" s="10">
        <v>4.992</v>
      </c>
      <c r="U147" s="10">
        <v>2.597</v>
      </c>
      <c r="V147" s="10">
        <v>1.41</v>
      </c>
      <c r="W147" s="10" t="s">
        <v>10</v>
      </c>
      <c r="X147" s="10" t="s">
        <v>10</v>
      </c>
      <c r="Y147" s="10" t="s">
        <v>10</v>
      </c>
      <c r="Z147" s="10">
        <v>0.41199999999999998</v>
      </c>
      <c r="AA147" s="10">
        <v>0.57999999999999996</v>
      </c>
      <c r="AB147" s="10" t="s">
        <v>10</v>
      </c>
      <c r="AC147" s="10">
        <v>5</v>
      </c>
      <c r="AD147" s="10">
        <v>-2.5000000000000001E-2</v>
      </c>
      <c r="AE147" s="10">
        <f t="shared" si="2"/>
        <v>41.532258064516128</v>
      </c>
    </row>
    <row r="148" spans="1:31" ht="15.75">
      <c r="A148" s="8" t="s">
        <v>70</v>
      </c>
      <c r="B148" s="8" t="s">
        <v>41</v>
      </c>
      <c r="C148" s="8">
        <v>91</v>
      </c>
      <c r="D148" s="8">
        <v>1396</v>
      </c>
      <c r="E148" s="10">
        <v>60.97</v>
      </c>
      <c r="F148" s="10">
        <v>28.16</v>
      </c>
      <c r="G148" s="10" t="s">
        <v>10</v>
      </c>
      <c r="H148" s="10" t="s">
        <v>10</v>
      </c>
      <c r="I148" s="10">
        <v>8.81</v>
      </c>
      <c r="J148" s="10">
        <v>7</v>
      </c>
      <c r="K148" s="10" t="s">
        <v>10</v>
      </c>
      <c r="L148" s="10">
        <v>104.94</v>
      </c>
      <c r="M148" s="10">
        <v>2.5950000000000002</v>
      </c>
      <c r="N148" s="10">
        <v>1.413</v>
      </c>
      <c r="O148" s="10" t="s">
        <v>10</v>
      </c>
      <c r="P148" s="10" t="s">
        <v>10</v>
      </c>
      <c r="Q148" s="10">
        <v>0.40200000000000002</v>
      </c>
      <c r="R148" s="10">
        <v>0.57799999999999996</v>
      </c>
      <c r="S148" s="10" t="s">
        <v>10</v>
      </c>
      <c r="T148" s="10">
        <v>4.9870000000000001</v>
      </c>
      <c r="U148" s="10">
        <v>2.6019999999999999</v>
      </c>
      <c r="V148" s="10">
        <v>1.4159999999999999</v>
      </c>
      <c r="W148" s="10" t="s">
        <v>10</v>
      </c>
      <c r="X148" s="10" t="s">
        <v>10</v>
      </c>
      <c r="Y148" s="10" t="s">
        <v>10</v>
      </c>
      <c r="Z148" s="10">
        <v>0.40300000000000002</v>
      </c>
      <c r="AA148" s="10">
        <v>0.57899999999999996</v>
      </c>
      <c r="AB148" s="10" t="s">
        <v>10</v>
      </c>
      <c r="AC148" s="10">
        <v>5</v>
      </c>
      <c r="AD148" s="10">
        <v>-4.1000000000000002E-2</v>
      </c>
      <c r="AE148" s="10">
        <f t="shared" si="2"/>
        <v>41.038696537678213</v>
      </c>
    </row>
    <row r="149" spans="1:31" ht="15.75">
      <c r="A149" s="8" t="s">
        <v>70</v>
      </c>
      <c r="B149" s="8" t="s">
        <v>41</v>
      </c>
      <c r="C149" s="8">
        <v>91</v>
      </c>
      <c r="D149" s="8">
        <v>1397</v>
      </c>
      <c r="E149" s="10">
        <v>59.94</v>
      </c>
      <c r="F149" s="10">
        <v>27.63</v>
      </c>
      <c r="G149" s="10" t="s">
        <v>10</v>
      </c>
      <c r="H149" s="10" t="s">
        <v>10</v>
      </c>
      <c r="I149" s="10">
        <v>8.56</v>
      </c>
      <c r="J149" s="10">
        <v>7.13</v>
      </c>
      <c r="K149" s="10" t="s">
        <v>10</v>
      </c>
      <c r="L149" s="10">
        <v>103.26</v>
      </c>
      <c r="M149" s="10">
        <v>2.5950000000000002</v>
      </c>
      <c r="N149" s="10">
        <v>1.41</v>
      </c>
      <c r="O149" s="10" t="s">
        <v>10</v>
      </c>
      <c r="P149" s="10" t="s">
        <v>10</v>
      </c>
      <c r="Q149" s="10">
        <v>0.39700000000000002</v>
      </c>
      <c r="R149" s="10">
        <v>0.59799999999999998</v>
      </c>
      <c r="S149" s="10" t="s">
        <v>10</v>
      </c>
      <c r="T149" s="10">
        <v>5</v>
      </c>
      <c r="U149" s="10">
        <v>2.5950000000000002</v>
      </c>
      <c r="V149" s="10">
        <v>1.41</v>
      </c>
      <c r="W149" s="10" t="s">
        <v>10</v>
      </c>
      <c r="X149" s="10" t="s">
        <v>10</v>
      </c>
      <c r="Y149" s="10" t="s">
        <v>10</v>
      </c>
      <c r="Z149" s="10">
        <v>0.39700000000000002</v>
      </c>
      <c r="AA149" s="10">
        <v>0.59799999999999998</v>
      </c>
      <c r="AB149" s="10" t="s">
        <v>10</v>
      </c>
      <c r="AC149" s="10">
        <v>5</v>
      </c>
      <c r="AD149" s="10">
        <v>-1E-3</v>
      </c>
      <c r="AE149" s="10">
        <f t="shared" si="2"/>
        <v>39.899497487437188</v>
      </c>
    </row>
    <row r="150" spans="1:31" ht="15.75">
      <c r="A150" s="8" t="s">
        <v>70</v>
      </c>
      <c r="B150" s="8" t="s">
        <v>41</v>
      </c>
      <c r="C150" s="8">
        <v>91</v>
      </c>
      <c r="D150" s="8">
        <v>1398</v>
      </c>
      <c r="E150" s="10">
        <v>59.12</v>
      </c>
      <c r="F150" s="10">
        <v>26.78</v>
      </c>
      <c r="G150" s="10" t="s">
        <v>10</v>
      </c>
      <c r="H150" s="10" t="s">
        <v>10</v>
      </c>
      <c r="I150" s="10">
        <v>8.49</v>
      </c>
      <c r="J150" s="10">
        <v>6.7</v>
      </c>
      <c r="K150" s="10" t="s">
        <v>10</v>
      </c>
      <c r="L150" s="10">
        <v>101.09</v>
      </c>
      <c r="M150" s="10">
        <v>2.6110000000000002</v>
      </c>
      <c r="N150" s="10">
        <v>1.3939999999999999</v>
      </c>
      <c r="O150" s="10" t="s">
        <v>10</v>
      </c>
      <c r="P150" s="10" t="s">
        <v>10</v>
      </c>
      <c r="Q150" s="10">
        <v>0.40200000000000002</v>
      </c>
      <c r="R150" s="10">
        <v>0.57399999999999995</v>
      </c>
      <c r="S150" s="10" t="s">
        <v>10</v>
      </c>
      <c r="T150" s="10">
        <v>4.9790000000000001</v>
      </c>
      <c r="U150" s="10">
        <v>2.621</v>
      </c>
      <c r="V150" s="10">
        <v>1.399</v>
      </c>
      <c r="W150" s="10" t="s">
        <v>10</v>
      </c>
      <c r="X150" s="10" t="s">
        <v>10</v>
      </c>
      <c r="Y150" s="10" t="s">
        <v>10</v>
      </c>
      <c r="Z150" s="10">
        <v>0.40300000000000002</v>
      </c>
      <c r="AA150" s="10">
        <v>0.57599999999999996</v>
      </c>
      <c r="AB150" s="10" t="s">
        <v>10</v>
      </c>
      <c r="AC150" s="10">
        <v>5</v>
      </c>
      <c r="AD150" s="10">
        <v>-6.6000000000000003E-2</v>
      </c>
      <c r="AE150" s="10">
        <f t="shared" si="2"/>
        <v>41.164453524004088</v>
      </c>
    </row>
    <row r="151" spans="1:31" ht="15.75">
      <c r="A151" s="8" t="s">
        <v>70</v>
      </c>
      <c r="B151" s="8" t="s">
        <v>41</v>
      </c>
      <c r="C151" s="8">
        <v>92</v>
      </c>
      <c r="D151" s="8">
        <v>1419</v>
      </c>
      <c r="E151" s="10">
        <v>59.76</v>
      </c>
      <c r="F151" s="10">
        <v>27.97</v>
      </c>
      <c r="G151" s="10">
        <v>0.22</v>
      </c>
      <c r="H151" s="10" t="s">
        <v>10</v>
      </c>
      <c r="I151" s="10">
        <v>8.9700000000000006</v>
      </c>
      <c r="J151" s="10">
        <v>6.79</v>
      </c>
      <c r="K151" s="10" t="s">
        <v>10</v>
      </c>
      <c r="L151" s="10">
        <v>103.71</v>
      </c>
      <c r="M151" s="10">
        <v>2.5790000000000002</v>
      </c>
      <c r="N151" s="10">
        <v>1.423</v>
      </c>
      <c r="O151" s="10">
        <v>8.0000000000000002E-3</v>
      </c>
      <c r="P151" s="10" t="s">
        <v>10</v>
      </c>
      <c r="Q151" s="10">
        <v>0.41499999999999998</v>
      </c>
      <c r="R151" s="10">
        <v>0.56799999999999995</v>
      </c>
      <c r="S151" s="10" t="s">
        <v>10</v>
      </c>
      <c r="T151" s="10">
        <v>4.9930000000000003</v>
      </c>
      <c r="U151" s="10">
        <v>2.5830000000000002</v>
      </c>
      <c r="V151" s="10">
        <v>1.425</v>
      </c>
      <c r="W151" s="10">
        <v>8.0000000000000002E-3</v>
      </c>
      <c r="X151" s="10" t="s">
        <v>10</v>
      </c>
      <c r="Y151" s="10" t="s">
        <v>10</v>
      </c>
      <c r="Z151" s="10">
        <v>0.41499999999999998</v>
      </c>
      <c r="AA151" s="10">
        <v>0.56899999999999995</v>
      </c>
      <c r="AB151" s="10" t="s">
        <v>10</v>
      </c>
      <c r="AC151" s="10">
        <v>5</v>
      </c>
      <c r="AD151" s="10">
        <v>-2.1999999999999999E-2</v>
      </c>
      <c r="AE151" s="10">
        <f t="shared" si="2"/>
        <v>42.174796747967477</v>
      </c>
    </row>
    <row r="152" spans="1:31" ht="15.75">
      <c r="A152" s="8" t="s">
        <v>70</v>
      </c>
      <c r="B152" s="8" t="s">
        <v>41</v>
      </c>
      <c r="C152" s="8">
        <v>92</v>
      </c>
      <c r="D152" s="8">
        <v>1420</v>
      </c>
      <c r="E152" s="10">
        <v>60.46</v>
      </c>
      <c r="F152" s="10">
        <v>27.2</v>
      </c>
      <c r="G152" s="10" t="s">
        <v>10</v>
      </c>
      <c r="H152" s="10" t="s">
        <v>10</v>
      </c>
      <c r="I152" s="10">
        <v>8.26</v>
      </c>
      <c r="J152" s="10">
        <v>7.1</v>
      </c>
      <c r="K152" s="10" t="s">
        <v>10</v>
      </c>
      <c r="L152" s="10">
        <v>103.02</v>
      </c>
      <c r="M152" s="10">
        <v>2.6179999999999999</v>
      </c>
      <c r="N152" s="10">
        <v>1.3879999999999999</v>
      </c>
      <c r="O152" s="10" t="s">
        <v>10</v>
      </c>
      <c r="P152" s="10" t="s">
        <v>10</v>
      </c>
      <c r="Q152" s="10">
        <v>0.38300000000000001</v>
      </c>
      <c r="R152" s="10">
        <v>0.59599999999999997</v>
      </c>
      <c r="S152" s="10" t="s">
        <v>10</v>
      </c>
      <c r="T152" s="10">
        <v>4.9859999999999998</v>
      </c>
      <c r="U152" s="10">
        <v>2.6259999999999999</v>
      </c>
      <c r="V152" s="10">
        <v>1.3919999999999999</v>
      </c>
      <c r="W152" s="10" t="s">
        <v>10</v>
      </c>
      <c r="X152" s="10" t="s">
        <v>10</v>
      </c>
      <c r="Y152" s="10" t="s">
        <v>10</v>
      </c>
      <c r="Z152" s="10">
        <v>0.38400000000000001</v>
      </c>
      <c r="AA152" s="10">
        <v>0.59799999999999998</v>
      </c>
      <c r="AB152" s="10" t="s">
        <v>10</v>
      </c>
      <c r="AC152" s="10">
        <v>5</v>
      </c>
      <c r="AD152" s="10">
        <v>-4.5999999999999999E-2</v>
      </c>
      <c r="AE152" s="10">
        <f t="shared" si="2"/>
        <v>39.103869653767816</v>
      </c>
    </row>
    <row r="153" spans="1:31" ht="15.75">
      <c r="A153" s="8" t="s">
        <v>70</v>
      </c>
      <c r="B153" s="8" t="s">
        <v>41</v>
      </c>
      <c r="C153" s="8">
        <v>92</v>
      </c>
      <c r="D153" s="8">
        <v>1435</v>
      </c>
      <c r="E153" s="10">
        <v>57.61</v>
      </c>
      <c r="F153" s="10">
        <v>26.4</v>
      </c>
      <c r="G153" s="10" t="s">
        <v>10</v>
      </c>
      <c r="H153" s="10" t="s">
        <v>10</v>
      </c>
      <c r="I153" s="10">
        <v>8.17</v>
      </c>
      <c r="J153" s="10">
        <v>6.61</v>
      </c>
      <c r="K153" s="10" t="s">
        <v>10</v>
      </c>
      <c r="L153" s="10">
        <v>98.79</v>
      </c>
      <c r="M153" s="10">
        <v>2.6030000000000002</v>
      </c>
      <c r="N153" s="10">
        <v>1.4059999999999999</v>
      </c>
      <c r="O153" s="10" t="s">
        <v>10</v>
      </c>
      <c r="P153" s="10" t="s">
        <v>10</v>
      </c>
      <c r="Q153" s="10">
        <v>0.39600000000000002</v>
      </c>
      <c r="R153" s="10">
        <v>0.57899999999999996</v>
      </c>
      <c r="S153" s="10" t="s">
        <v>10</v>
      </c>
      <c r="T153" s="10">
        <v>4.984</v>
      </c>
      <c r="U153" s="10">
        <v>2.6120000000000001</v>
      </c>
      <c r="V153" s="10">
        <v>1.411</v>
      </c>
      <c r="W153" s="10" t="s">
        <v>10</v>
      </c>
      <c r="X153" s="10" t="s">
        <v>10</v>
      </c>
      <c r="Y153" s="10" t="s">
        <v>10</v>
      </c>
      <c r="Z153" s="10">
        <v>0.39700000000000002</v>
      </c>
      <c r="AA153" s="10">
        <v>0.58099999999999996</v>
      </c>
      <c r="AB153" s="10" t="s">
        <v>10</v>
      </c>
      <c r="AC153" s="10">
        <v>5</v>
      </c>
      <c r="AD153" s="10">
        <v>-5.2999999999999999E-2</v>
      </c>
      <c r="AE153" s="10">
        <f t="shared" si="2"/>
        <v>40.59304703476483</v>
      </c>
    </row>
    <row r="154" spans="1:31" ht="15.75">
      <c r="A154" s="8" t="s">
        <v>70</v>
      </c>
      <c r="B154" s="8" t="s">
        <v>41</v>
      </c>
      <c r="C154" s="8">
        <v>92</v>
      </c>
      <c r="D154" s="8">
        <v>1438</v>
      </c>
      <c r="E154" s="10">
        <v>57.97</v>
      </c>
      <c r="F154" s="10">
        <v>26.92</v>
      </c>
      <c r="G154" s="10" t="s">
        <v>10</v>
      </c>
      <c r="H154" s="10" t="s">
        <v>10</v>
      </c>
      <c r="I154" s="10">
        <v>8.5500000000000007</v>
      </c>
      <c r="J154" s="10">
        <v>6.58</v>
      </c>
      <c r="K154" s="10" t="s">
        <v>10</v>
      </c>
      <c r="L154" s="10">
        <v>100.02</v>
      </c>
      <c r="M154" s="10">
        <v>2.59</v>
      </c>
      <c r="N154" s="10">
        <v>1.417</v>
      </c>
      <c r="O154" s="10" t="s">
        <v>10</v>
      </c>
      <c r="P154" s="10" t="s">
        <v>10</v>
      </c>
      <c r="Q154" s="10">
        <v>0.40899999999999997</v>
      </c>
      <c r="R154" s="10">
        <v>0.56999999999999995</v>
      </c>
      <c r="S154" s="10" t="s">
        <v>10</v>
      </c>
      <c r="T154" s="10">
        <v>4.9859999999999998</v>
      </c>
      <c r="U154" s="10">
        <v>2.597</v>
      </c>
      <c r="V154" s="10">
        <v>1.421</v>
      </c>
      <c r="W154" s="10" t="s">
        <v>10</v>
      </c>
      <c r="X154" s="10" t="s">
        <v>10</v>
      </c>
      <c r="Y154" s="10" t="s">
        <v>10</v>
      </c>
      <c r="Z154" s="10">
        <v>0.41</v>
      </c>
      <c r="AA154" s="10">
        <v>0.57099999999999995</v>
      </c>
      <c r="AB154" s="10" t="s">
        <v>10</v>
      </c>
      <c r="AC154" s="10">
        <v>5</v>
      </c>
      <c r="AD154" s="10">
        <v>-4.2999999999999997E-2</v>
      </c>
      <c r="AE154" s="10">
        <f t="shared" si="2"/>
        <v>41.794087665647304</v>
      </c>
    </row>
    <row r="155" spans="1:31" ht="15.75">
      <c r="A155" s="8" t="s">
        <v>70</v>
      </c>
      <c r="B155" s="8" t="s">
        <v>41</v>
      </c>
      <c r="C155" s="8">
        <v>123</v>
      </c>
      <c r="D155" s="8">
        <v>1689</v>
      </c>
      <c r="E155" s="10">
        <v>56.19</v>
      </c>
      <c r="F155" s="10">
        <v>25.62</v>
      </c>
      <c r="G155" s="10" t="s">
        <v>10</v>
      </c>
      <c r="H155" s="10" t="s">
        <v>10</v>
      </c>
      <c r="I155" s="10">
        <v>8.0399999999999991</v>
      </c>
      <c r="J155" s="10">
        <v>6.54</v>
      </c>
      <c r="K155" s="10" t="s">
        <v>10</v>
      </c>
      <c r="L155" s="10">
        <v>96.39</v>
      </c>
      <c r="M155" s="10">
        <v>2.6040000000000001</v>
      </c>
      <c r="N155" s="10">
        <v>1.399</v>
      </c>
      <c r="O155" s="10" t="s">
        <v>10</v>
      </c>
      <c r="P155" s="10" t="s">
        <v>10</v>
      </c>
      <c r="Q155" s="10">
        <v>0.39900000000000002</v>
      </c>
      <c r="R155" s="10">
        <v>0.58799999999999997</v>
      </c>
      <c r="S155" s="10" t="s">
        <v>10</v>
      </c>
      <c r="T155" s="10">
        <v>4.99</v>
      </c>
      <c r="U155" s="10">
        <v>2.609</v>
      </c>
      <c r="V155" s="10">
        <v>1.4019999999999999</v>
      </c>
      <c r="W155" s="10" t="s">
        <v>10</v>
      </c>
      <c r="X155" s="10" t="s">
        <v>10</v>
      </c>
      <c r="Y155" s="10" t="s">
        <v>10</v>
      </c>
      <c r="Z155" s="10">
        <v>0.4</v>
      </c>
      <c r="AA155" s="10">
        <v>0.58899999999999997</v>
      </c>
      <c r="AB155" s="10" t="s">
        <v>10</v>
      </c>
      <c r="AC155" s="10">
        <v>5</v>
      </c>
      <c r="AD155" s="10">
        <v>-3.2000000000000001E-2</v>
      </c>
      <c r="AE155" s="10">
        <f t="shared" si="2"/>
        <v>40.444893832153696</v>
      </c>
    </row>
    <row r="156" spans="1:31" ht="15.75">
      <c r="A156" s="8" t="s">
        <v>70</v>
      </c>
      <c r="B156" s="8" t="s">
        <v>41</v>
      </c>
      <c r="C156" s="8">
        <v>123</v>
      </c>
      <c r="D156" s="8">
        <v>1692</v>
      </c>
      <c r="E156" s="10">
        <v>56.47</v>
      </c>
      <c r="F156" s="10">
        <v>25.83</v>
      </c>
      <c r="G156" s="10" t="s">
        <v>10</v>
      </c>
      <c r="H156" s="10" t="s">
        <v>10</v>
      </c>
      <c r="I156" s="10">
        <v>8.1</v>
      </c>
      <c r="J156" s="10">
        <v>6.6</v>
      </c>
      <c r="K156" s="10" t="s">
        <v>10</v>
      </c>
      <c r="L156" s="10">
        <v>97</v>
      </c>
      <c r="M156" s="10">
        <v>2.601</v>
      </c>
      <c r="N156" s="10">
        <v>1.4019999999999999</v>
      </c>
      <c r="O156" s="10" t="s">
        <v>10</v>
      </c>
      <c r="P156" s="10" t="s">
        <v>10</v>
      </c>
      <c r="Q156" s="10">
        <v>0.4</v>
      </c>
      <c r="R156" s="10">
        <v>0.58899999999999997</v>
      </c>
      <c r="S156" s="10" t="s">
        <v>10</v>
      </c>
      <c r="T156" s="10">
        <v>4.9930000000000003</v>
      </c>
      <c r="U156" s="10">
        <v>2.605</v>
      </c>
      <c r="V156" s="10">
        <v>1.4039999999999999</v>
      </c>
      <c r="W156" s="10" t="s">
        <v>10</v>
      </c>
      <c r="X156" s="10" t="s">
        <v>10</v>
      </c>
      <c r="Y156" s="10" t="s">
        <v>10</v>
      </c>
      <c r="Z156" s="10">
        <v>0.4</v>
      </c>
      <c r="AA156" s="10">
        <v>0.59</v>
      </c>
      <c r="AB156" s="10" t="s">
        <v>10</v>
      </c>
      <c r="AC156" s="10">
        <v>5</v>
      </c>
      <c r="AD156" s="10">
        <v>-2.4E-2</v>
      </c>
      <c r="AE156" s="10">
        <f t="shared" si="2"/>
        <v>40.404040404040408</v>
      </c>
    </row>
    <row r="157" spans="1:31" ht="15.75">
      <c r="A157" s="8" t="s">
        <v>70</v>
      </c>
      <c r="B157" s="8" t="s">
        <v>41</v>
      </c>
      <c r="C157" s="8">
        <v>123</v>
      </c>
      <c r="D157" s="8">
        <v>1695</v>
      </c>
      <c r="E157" s="10">
        <v>55.93</v>
      </c>
      <c r="F157" s="10">
        <v>25.35</v>
      </c>
      <c r="G157" s="10" t="s">
        <v>10</v>
      </c>
      <c r="H157" s="10" t="s">
        <v>10</v>
      </c>
      <c r="I157" s="10">
        <v>7.94</v>
      </c>
      <c r="J157" s="10">
        <v>6.4</v>
      </c>
      <c r="K157" s="10" t="s">
        <v>10</v>
      </c>
      <c r="L157" s="10">
        <v>95.62</v>
      </c>
      <c r="M157" s="10">
        <v>2.6110000000000002</v>
      </c>
      <c r="N157" s="10">
        <v>1.395</v>
      </c>
      <c r="O157" s="10" t="s">
        <v>10</v>
      </c>
      <c r="P157" s="10" t="s">
        <v>10</v>
      </c>
      <c r="Q157" s="10">
        <v>0.39700000000000002</v>
      </c>
      <c r="R157" s="10">
        <v>0.57899999999999996</v>
      </c>
      <c r="S157" s="10" t="s">
        <v>10</v>
      </c>
      <c r="T157" s="10">
        <v>4.9820000000000002</v>
      </c>
      <c r="U157" s="10">
        <v>2.62</v>
      </c>
      <c r="V157" s="10">
        <v>1.4</v>
      </c>
      <c r="W157" s="10" t="s">
        <v>10</v>
      </c>
      <c r="X157" s="10" t="s">
        <v>10</v>
      </c>
      <c r="Y157" s="10" t="s">
        <v>10</v>
      </c>
      <c r="Z157" s="10">
        <v>0.39900000000000002</v>
      </c>
      <c r="AA157" s="10">
        <v>0.58099999999999996</v>
      </c>
      <c r="AB157" s="10" t="s">
        <v>10</v>
      </c>
      <c r="AC157" s="10">
        <v>5</v>
      </c>
      <c r="AD157" s="10">
        <v>-5.8999999999999997E-2</v>
      </c>
      <c r="AE157" s="10">
        <f t="shared" si="2"/>
        <v>40.714285714285722</v>
      </c>
    </row>
    <row r="158" spans="1:31" ht="15.75">
      <c r="A158" s="8" t="s">
        <v>70</v>
      </c>
      <c r="B158" s="8" t="s">
        <v>41</v>
      </c>
      <c r="C158" s="8">
        <v>123</v>
      </c>
      <c r="D158" s="8">
        <v>1697</v>
      </c>
      <c r="E158" s="10">
        <v>55.42</v>
      </c>
      <c r="F158" s="10">
        <v>26.39</v>
      </c>
      <c r="G158" s="10" t="s">
        <v>10</v>
      </c>
      <c r="H158" s="10" t="s">
        <v>10</v>
      </c>
      <c r="I158" s="10">
        <v>9.0399999999999991</v>
      </c>
      <c r="J158" s="10">
        <v>5.78</v>
      </c>
      <c r="K158" s="10" t="s">
        <v>10</v>
      </c>
      <c r="L158" s="10">
        <v>96.63</v>
      </c>
      <c r="M158" s="10">
        <v>2.5659999999999998</v>
      </c>
      <c r="N158" s="10">
        <v>1.44</v>
      </c>
      <c r="O158" s="10" t="s">
        <v>10</v>
      </c>
      <c r="P158" s="10" t="s">
        <v>10</v>
      </c>
      <c r="Q158" s="10">
        <v>0.44800000000000001</v>
      </c>
      <c r="R158" s="10">
        <v>0.51900000000000002</v>
      </c>
      <c r="S158" s="10" t="s">
        <v>10</v>
      </c>
      <c r="T158" s="10">
        <v>4.9729999999999999</v>
      </c>
      <c r="U158" s="10">
        <v>2.58</v>
      </c>
      <c r="V158" s="10">
        <v>1.448</v>
      </c>
      <c r="W158" s="10" t="s">
        <v>10</v>
      </c>
      <c r="X158" s="10" t="s">
        <v>10</v>
      </c>
      <c r="Y158" s="10" t="s">
        <v>10</v>
      </c>
      <c r="Z158" s="10">
        <v>0.45100000000000001</v>
      </c>
      <c r="AA158" s="10">
        <v>0.52200000000000002</v>
      </c>
      <c r="AB158" s="10" t="s">
        <v>10</v>
      </c>
      <c r="AC158" s="10">
        <v>5</v>
      </c>
      <c r="AD158" s="10">
        <v>-8.5999999999999993E-2</v>
      </c>
      <c r="AE158" s="10">
        <f t="shared" si="2"/>
        <v>46.351490236382318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Y135"/>
  <sheetViews>
    <sheetView workbookViewId="0">
      <selection activeCell="H16" sqref="H16"/>
    </sheetView>
  </sheetViews>
  <sheetFormatPr defaultRowHeight="15"/>
  <cols>
    <col min="1" max="1" width="13.7109375" bestFit="1" customWidth="1"/>
    <col min="2" max="2" width="27.140625" bestFit="1" customWidth="1"/>
  </cols>
  <sheetData>
    <row r="1" spans="1:51" ht="15.75">
      <c r="A1" s="7" t="s">
        <v>4</v>
      </c>
      <c r="B1" s="7" t="s">
        <v>36</v>
      </c>
      <c r="C1" s="7" t="s">
        <v>5</v>
      </c>
      <c r="D1" s="7" t="s">
        <v>78</v>
      </c>
      <c r="E1" s="7" t="s">
        <v>7</v>
      </c>
      <c r="F1" s="7" t="s">
        <v>20</v>
      </c>
      <c r="G1" s="7" t="s">
        <v>44</v>
      </c>
      <c r="H1" s="7" t="s">
        <v>27</v>
      </c>
      <c r="I1" s="7" t="s">
        <v>45</v>
      </c>
      <c r="J1" s="7" t="s">
        <v>8</v>
      </c>
      <c r="K1" s="7" t="s">
        <v>71</v>
      </c>
      <c r="L1" s="7" t="s">
        <v>46</v>
      </c>
      <c r="M1" s="7" t="s">
        <v>11</v>
      </c>
      <c r="N1" s="7" t="s">
        <v>47</v>
      </c>
      <c r="O1" s="7" t="s">
        <v>48</v>
      </c>
      <c r="P1" s="7" t="s">
        <v>49</v>
      </c>
      <c r="Q1" s="7" t="s">
        <v>9</v>
      </c>
      <c r="R1" s="7" t="s">
        <v>21</v>
      </c>
      <c r="S1" s="7" t="s">
        <v>52</v>
      </c>
      <c r="T1" s="7" t="s">
        <v>28</v>
      </c>
      <c r="U1" s="7" t="s">
        <v>53</v>
      </c>
      <c r="V1" s="7" t="s">
        <v>12</v>
      </c>
      <c r="W1" s="7" t="s">
        <v>72</v>
      </c>
      <c r="X1" s="7" t="s">
        <v>54</v>
      </c>
      <c r="Y1" s="7" t="s">
        <v>13</v>
      </c>
      <c r="Z1" s="7" t="s">
        <v>55</v>
      </c>
      <c r="AA1" s="7" t="s">
        <v>56</v>
      </c>
      <c r="AB1" s="7" t="s">
        <v>57</v>
      </c>
      <c r="AC1" s="7" t="s">
        <v>9</v>
      </c>
      <c r="AD1" s="7" t="s">
        <v>21</v>
      </c>
      <c r="AE1" s="7" t="s">
        <v>52</v>
      </c>
      <c r="AF1" s="7" t="s">
        <v>28</v>
      </c>
      <c r="AG1" s="7" t="s">
        <v>53</v>
      </c>
      <c r="AH1" s="7" t="s">
        <v>12</v>
      </c>
      <c r="AI1" s="7" t="s">
        <v>17</v>
      </c>
      <c r="AJ1" s="7" t="s">
        <v>72</v>
      </c>
      <c r="AK1" s="7" t="s">
        <v>54</v>
      </c>
      <c r="AL1" s="7" t="s">
        <v>13</v>
      </c>
      <c r="AM1" s="7" t="s">
        <v>55</v>
      </c>
      <c r="AN1" s="7" t="s">
        <v>56</v>
      </c>
      <c r="AO1" s="7" t="s">
        <v>57</v>
      </c>
      <c r="AP1" s="7" t="s">
        <v>9</v>
      </c>
      <c r="AQ1" s="7" t="s">
        <v>60</v>
      </c>
      <c r="AR1" s="7" t="s">
        <v>97</v>
      </c>
      <c r="AS1" s="7" t="s">
        <v>61</v>
      </c>
      <c r="AT1" s="7" t="s">
        <v>98</v>
      </c>
      <c r="AU1" s="7" t="s">
        <v>99</v>
      </c>
      <c r="AV1" s="7" t="s">
        <v>65</v>
      </c>
      <c r="AW1" s="7" t="s">
        <v>62</v>
      </c>
      <c r="AX1" s="7" t="s">
        <v>90</v>
      </c>
      <c r="AY1" s="7" t="s">
        <v>100</v>
      </c>
    </row>
    <row r="2" spans="1:51" ht="15.75">
      <c r="A2" s="2" t="s">
        <v>26</v>
      </c>
      <c r="B2" s="2" t="s">
        <v>42</v>
      </c>
      <c r="C2" s="2">
        <v>351</v>
      </c>
      <c r="D2" s="3" t="s">
        <v>101</v>
      </c>
      <c r="E2" s="3">
        <v>5890</v>
      </c>
      <c r="F2" s="4">
        <v>38.43</v>
      </c>
      <c r="G2" s="4">
        <v>0.55000000000000004</v>
      </c>
      <c r="H2" s="4">
        <v>16.010000000000002</v>
      </c>
      <c r="I2" s="4" t="s">
        <v>10</v>
      </c>
      <c r="J2" s="4">
        <v>13.51</v>
      </c>
      <c r="K2" s="4" t="s">
        <v>10</v>
      </c>
      <c r="L2" s="4">
        <v>9.6</v>
      </c>
      <c r="M2" s="4">
        <v>9.94</v>
      </c>
      <c r="N2" s="4">
        <v>1.63</v>
      </c>
      <c r="O2" s="4">
        <v>0.42</v>
      </c>
      <c r="P2" s="4" t="s">
        <v>10</v>
      </c>
      <c r="Q2" s="4">
        <v>90.09</v>
      </c>
      <c r="R2" s="4">
        <v>6.1520000000000001</v>
      </c>
      <c r="S2" s="4">
        <v>6.6000000000000003E-2</v>
      </c>
      <c r="T2" s="6">
        <v>3.02</v>
      </c>
      <c r="U2" s="5" t="s">
        <v>10</v>
      </c>
      <c r="V2" s="6">
        <v>1.8089999999999999</v>
      </c>
      <c r="W2" s="5" t="s">
        <v>10</v>
      </c>
      <c r="X2" s="6">
        <v>2.2909999999999999</v>
      </c>
      <c r="Y2" s="6">
        <v>1.7050000000000001</v>
      </c>
      <c r="Z2" s="6">
        <v>0.50600000000000001</v>
      </c>
      <c r="AA2" s="6">
        <v>8.5999999999999993E-2</v>
      </c>
      <c r="AB2" s="5" t="s">
        <v>10</v>
      </c>
      <c r="AC2" s="6">
        <v>15.634</v>
      </c>
      <c r="AD2" s="6">
        <v>5.9960000000000004</v>
      </c>
      <c r="AE2" s="6">
        <v>6.5000000000000002E-2</v>
      </c>
      <c r="AF2" s="6">
        <v>2.944</v>
      </c>
      <c r="AG2" s="5" t="s">
        <v>10</v>
      </c>
      <c r="AH2" s="6">
        <v>0.59799999999999998</v>
      </c>
      <c r="AI2" s="6">
        <v>1.1639999999999999</v>
      </c>
      <c r="AJ2" s="5" t="s">
        <v>10</v>
      </c>
      <c r="AK2" s="6">
        <v>2.2330000000000001</v>
      </c>
      <c r="AL2" s="6">
        <v>1.6619999999999999</v>
      </c>
      <c r="AM2" s="6">
        <v>0.49299999999999999</v>
      </c>
      <c r="AN2" s="6">
        <v>8.4000000000000005E-2</v>
      </c>
      <c r="AO2" s="5" t="s">
        <v>10</v>
      </c>
      <c r="AP2" s="6">
        <v>15.238</v>
      </c>
      <c r="AQ2" s="5">
        <f t="shared" ref="AQ2:AQ65" si="0">AK2/(AK2+AH2)</f>
        <v>0.7887672200635818</v>
      </c>
      <c r="AR2" s="5">
        <f t="shared" ref="AR2:AR65" si="1">AM2+AN2</f>
        <v>0.57699999999999996</v>
      </c>
      <c r="AS2" s="5">
        <f t="shared" ref="AS2:AS65" si="2">AM2/(AM2+AN2)</f>
        <v>0.85441941074523398</v>
      </c>
      <c r="AT2" s="5">
        <f t="shared" ref="AT2:AT65" si="3">2-AL2</f>
        <v>0.33800000000000008</v>
      </c>
      <c r="AU2" s="5">
        <f t="shared" ref="AU2:AU65" si="4">AM2-AT2</f>
        <v>0.15499999999999992</v>
      </c>
      <c r="AV2" s="5">
        <f t="shared" ref="AV2:AV65" si="5">8-AD2</f>
        <v>2.0039999999999996</v>
      </c>
      <c r="AW2" s="5">
        <f t="shared" ref="AW2:AW65" si="6">AF2-AV2</f>
        <v>0.94000000000000039</v>
      </c>
      <c r="AX2" s="5">
        <f t="shared" ref="AX2:AX65" si="7">AI2/(AI2+AW2)</f>
        <v>0.553231939163498</v>
      </c>
      <c r="AY2" s="5">
        <f t="shared" ref="AY2:AY65" si="8">AR2-AT2</f>
        <v>0.23899999999999988</v>
      </c>
    </row>
    <row r="3" spans="1:51" ht="15.75">
      <c r="A3" s="2" t="s">
        <v>26</v>
      </c>
      <c r="B3" s="2" t="s">
        <v>42</v>
      </c>
      <c r="C3" s="2">
        <v>351</v>
      </c>
      <c r="D3" s="3" t="s">
        <v>101</v>
      </c>
      <c r="E3" s="3">
        <v>5891</v>
      </c>
      <c r="F3" s="4">
        <v>39.130000000000003</v>
      </c>
      <c r="G3" s="4">
        <v>0.56999999999999995</v>
      </c>
      <c r="H3" s="4">
        <v>16.37</v>
      </c>
      <c r="I3" s="4" t="s">
        <v>10</v>
      </c>
      <c r="J3" s="4">
        <v>13.51</v>
      </c>
      <c r="K3" s="4" t="s">
        <v>10</v>
      </c>
      <c r="L3" s="4">
        <v>10.11</v>
      </c>
      <c r="M3" s="4">
        <v>10.29</v>
      </c>
      <c r="N3" s="4">
        <v>1.56</v>
      </c>
      <c r="O3" s="4">
        <v>0.39</v>
      </c>
      <c r="P3" s="4" t="s">
        <v>10</v>
      </c>
      <c r="Q3" s="4">
        <v>91.93</v>
      </c>
      <c r="R3" s="4">
        <v>6.1310000000000002</v>
      </c>
      <c r="S3" s="4">
        <v>6.7000000000000004E-2</v>
      </c>
      <c r="T3" s="6">
        <v>3.0230000000000001</v>
      </c>
      <c r="U3" s="5" t="s">
        <v>10</v>
      </c>
      <c r="V3" s="6">
        <v>1.77</v>
      </c>
      <c r="W3" s="5" t="s">
        <v>10</v>
      </c>
      <c r="X3" s="6">
        <v>2.3620000000000001</v>
      </c>
      <c r="Y3" s="6">
        <v>1.728</v>
      </c>
      <c r="Z3" s="6">
        <v>0.47399999999999998</v>
      </c>
      <c r="AA3" s="6">
        <v>7.8E-2</v>
      </c>
      <c r="AB3" s="5" t="s">
        <v>10</v>
      </c>
      <c r="AC3" s="6">
        <v>15.632999999999999</v>
      </c>
      <c r="AD3" s="6">
        <v>5.9690000000000003</v>
      </c>
      <c r="AE3" s="6">
        <v>6.5000000000000002E-2</v>
      </c>
      <c r="AF3" s="6">
        <v>2.9430000000000001</v>
      </c>
      <c r="AG3" s="5" t="s">
        <v>10</v>
      </c>
      <c r="AH3" s="6">
        <v>0.505</v>
      </c>
      <c r="AI3" s="6">
        <v>1.218</v>
      </c>
      <c r="AJ3" s="5" t="s">
        <v>10</v>
      </c>
      <c r="AK3" s="6">
        <v>2.2989999999999999</v>
      </c>
      <c r="AL3" s="6">
        <v>1.6819999999999999</v>
      </c>
      <c r="AM3" s="6">
        <v>0.46100000000000002</v>
      </c>
      <c r="AN3" s="6">
        <v>7.5999999999999998E-2</v>
      </c>
      <c r="AO3" s="5" t="s">
        <v>10</v>
      </c>
      <c r="AP3" s="6">
        <v>15.218999999999999</v>
      </c>
      <c r="AQ3" s="5">
        <f t="shared" si="0"/>
        <v>0.81990014265335243</v>
      </c>
      <c r="AR3" s="5">
        <f t="shared" si="1"/>
        <v>0.53700000000000003</v>
      </c>
      <c r="AS3" s="5">
        <f t="shared" si="2"/>
        <v>0.85847299813780265</v>
      </c>
      <c r="AT3" s="5">
        <f t="shared" si="3"/>
        <v>0.31800000000000006</v>
      </c>
      <c r="AU3" s="5">
        <f t="shared" si="4"/>
        <v>0.14299999999999996</v>
      </c>
      <c r="AV3" s="5">
        <f t="shared" si="5"/>
        <v>2.0309999999999997</v>
      </c>
      <c r="AW3" s="5">
        <f t="shared" si="6"/>
        <v>0.91200000000000037</v>
      </c>
      <c r="AX3" s="5">
        <f t="shared" si="7"/>
        <v>0.57183098591549286</v>
      </c>
      <c r="AY3" s="5">
        <f t="shared" si="8"/>
        <v>0.21899999999999997</v>
      </c>
    </row>
    <row r="4" spans="1:51" ht="15.75">
      <c r="A4" s="2" t="s">
        <v>26</v>
      </c>
      <c r="B4" s="2" t="s">
        <v>42</v>
      </c>
      <c r="C4" s="2">
        <v>352</v>
      </c>
      <c r="D4" s="3" t="s">
        <v>101</v>
      </c>
      <c r="E4" s="3">
        <v>5918</v>
      </c>
      <c r="F4" s="4">
        <v>39.9</v>
      </c>
      <c r="G4" s="4">
        <v>0.56000000000000005</v>
      </c>
      <c r="H4" s="4">
        <v>16.850000000000001</v>
      </c>
      <c r="I4" s="4" t="s">
        <v>10</v>
      </c>
      <c r="J4" s="4">
        <v>14.18</v>
      </c>
      <c r="K4" s="4" t="s">
        <v>10</v>
      </c>
      <c r="L4" s="4">
        <v>9.99</v>
      </c>
      <c r="M4" s="4">
        <v>10.43</v>
      </c>
      <c r="N4" s="4">
        <v>1.44</v>
      </c>
      <c r="O4" s="4">
        <v>0.38</v>
      </c>
      <c r="P4" s="4" t="s">
        <v>10</v>
      </c>
      <c r="Q4" s="4">
        <v>93.73</v>
      </c>
      <c r="R4" s="4">
        <v>6.1349999999999998</v>
      </c>
      <c r="S4" s="4">
        <v>6.5000000000000002E-2</v>
      </c>
      <c r="T4" s="6">
        <v>3.0539999999999998</v>
      </c>
      <c r="U4" s="5" t="s">
        <v>10</v>
      </c>
      <c r="V4" s="6">
        <v>1.8240000000000001</v>
      </c>
      <c r="W4" s="5" t="s">
        <v>10</v>
      </c>
      <c r="X4" s="6">
        <v>2.29</v>
      </c>
      <c r="Y4" s="6">
        <v>1.718</v>
      </c>
      <c r="Z4" s="6">
        <v>0.42899999999999999</v>
      </c>
      <c r="AA4" s="6">
        <v>7.4999999999999997E-2</v>
      </c>
      <c r="AB4" s="5" t="s">
        <v>10</v>
      </c>
      <c r="AC4" s="6">
        <v>15.59</v>
      </c>
      <c r="AD4" s="6">
        <v>5.9669999999999996</v>
      </c>
      <c r="AE4" s="6">
        <v>6.3E-2</v>
      </c>
      <c r="AF4" s="6">
        <v>2.97</v>
      </c>
      <c r="AG4" s="5" t="s">
        <v>10</v>
      </c>
      <c r="AH4" s="6">
        <v>0.50900000000000001</v>
      </c>
      <c r="AI4" s="6">
        <v>1.264</v>
      </c>
      <c r="AJ4" s="5" t="s">
        <v>10</v>
      </c>
      <c r="AK4" s="6">
        <v>2.2269999999999999</v>
      </c>
      <c r="AL4" s="6">
        <v>1.671</v>
      </c>
      <c r="AM4" s="6">
        <v>0.41799999999999998</v>
      </c>
      <c r="AN4" s="6">
        <v>7.1999999999999995E-2</v>
      </c>
      <c r="AO4" s="5" t="s">
        <v>10</v>
      </c>
      <c r="AP4" s="6">
        <v>15.161</v>
      </c>
      <c r="AQ4" s="5">
        <f t="shared" si="0"/>
        <v>0.81396198830409361</v>
      </c>
      <c r="AR4" s="5">
        <f t="shared" si="1"/>
        <v>0.49</v>
      </c>
      <c r="AS4" s="5">
        <f t="shared" si="2"/>
        <v>0.85306122448979593</v>
      </c>
      <c r="AT4" s="5">
        <f t="shared" si="3"/>
        <v>0.32899999999999996</v>
      </c>
      <c r="AU4" s="5">
        <f t="shared" si="4"/>
        <v>8.9000000000000024E-2</v>
      </c>
      <c r="AV4" s="5">
        <f t="shared" si="5"/>
        <v>2.0330000000000004</v>
      </c>
      <c r="AW4" s="5">
        <f t="shared" si="6"/>
        <v>0.93699999999999983</v>
      </c>
      <c r="AX4" s="5">
        <f t="shared" si="7"/>
        <v>0.57428441617446624</v>
      </c>
      <c r="AY4" s="5">
        <f t="shared" si="8"/>
        <v>0.16100000000000003</v>
      </c>
    </row>
    <row r="5" spans="1:51" ht="15.75">
      <c r="A5" s="2" t="s">
        <v>26</v>
      </c>
      <c r="B5" s="2" t="s">
        <v>42</v>
      </c>
      <c r="C5" s="2">
        <v>352</v>
      </c>
      <c r="D5" s="3" t="s">
        <v>101</v>
      </c>
      <c r="E5" s="3">
        <v>5921</v>
      </c>
      <c r="F5" s="4">
        <v>39.61</v>
      </c>
      <c r="G5" s="4">
        <v>0.59</v>
      </c>
      <c r="H5" s="4">
        <v>16.87</v>
      </c>
      <c r="I5" s="4" t="s">
        <v>10</v>
      </c>
      <c r="J5" s="4">
        <v>14.13</v>
      </c>
      <c r="K5" s="4" t="s">
        <v>10</v>
      </c>
      <c r="L5" s="4">
        <v>9.86</v>
      </c>
      <c r="M5" s="4">
        <v>10.51</v>
      </c>
      <c r="N5" s="4">
        <v>1.51</v>
      </c>
      <c r="O5" s="4">
        <v>0.36</v>
      </c>
      <c r="P5" s="4" t="s">
        <v>10</v>
      </c>
      <c r="Q5" s="4">
        <v>93.44</v>
      </c>
      <c r="R5" s="4">
        <v>6.1159999999999997</v>
      </c>
      <c r="S5" s="4">
        <v>6.9000000000000006E-2</v>
      </c>
      <c r="T5" s="6">
        <v>3.07</v>
      </c>
      <c r="U5" s="5" t="s">
        <v>10</v>
      </c>
      <c r="V5" s="6">
        <v>1.825</v>
      </c>
      <c r="W5" s="5" t="s">
        <v>10</v>
      </c>
      <c r="X5" s="6">
        <v>2.27</v>
      </c>
      <c r="Y5" s="6">
        <v>1.7390000000000001</v>
      </c>
      <c r="Z5" s="6">
        <v>0.45200000000000001</v>
      </c>
      <c r="AA5" s="6">
        <v>7.0999999999999994E-2</v>
      </c>
      <c r="AB5" s="5" t="s">
        <v>10</v>
      </c>
      <c r="AC5" s="6">
        <v>15.61</v>
      </c>
      <c r="AD5" s="6">
        <v>5.9560000000000004</v>
      </c>
      <c r="AE5" s="6">
        <v>6.7000000000000004E-2</v>
      </c>
      <c r="AF5" s="6">
        <v>2.99</v>
      </c>
      <c r="AG5" s="5" t="s">
        <v>10</v>
      </c>
      <c r="AH5" s="6">
        <v>0.57499999999999996</v>
      </c>
      <c r="AI5" s="6">
        <v>1.202</v>
      </c>
      <c r="AJ5" s="5" t="s">
        <v>10</v>
      </c>
      <c r="AK5" s="6">
        <v>2.21</v>
      </c>
      <c r="AL5" s="6">
        <v>1.6930000000000001</v>
      </c>
      <c r="AM5" s="6">
        <v>0.44</v>
      </c>
      <c r="AN5" s="6">
        <v>6.9000000000000006E-2</v>
      </c>
      <c r="AO5" s="5" t="s">
        <v>10</v>
      </c>
      <c r="AP5" s="6">
        <v>15.202999999999999</v>
      </c>
      <c r="AQ5" s="5">
        <f t="shared" si="0"/>
        <v>0.79353680430879703</v>
      </c>
      <c r="AR5" s="5">
        <f t="shared" si="1"/>
        <v>0.50900000000000001</v>
      </c>
      <c r="AS5" s="5">
        <f t="shared" si="2"/>
        <v>0.86444007858546168</v>
      </c>
      <c r="AT5" s="5">
        <f t="shared" si="3"/>
        <v>0.30699999999999994</v>
      </c>
      <c r="AU5" s="5">
        <f t="shared" si="4"/>
        <v>0.13300000000000006</v>
      </c>
      <c r="AV5" s="5">
        <f t="shared" si="5"/>
        <v>2.0439999999999996</v>
      </c>
      <c r="AW5" s="5">
        <f t="shared" si="6"/>
        <v>0.94600000000000062</v>
      </c>
      <c r="AX5" s="5">
        <f t="shared" si="7"/>
        <v>0.55959031657355662</v>
      </c>
      <c r="AY5" s="5">
        <f t="shared" si="8"/>
        <v>0.20200000000000007</v>
      </c>
    </row>
    <row r="6" spans="1:51" ht="15.75">
      <c r="A6" s="2" t="s">
        <v>26</v>
      </c>
      <c r="B6" s="2" t="s">
        <v>42</v>
      </c>
      <c r="C6" s="2">
        <v>352</v>
      </c>
      <c r="D6" s="3" t="s">
        <v>101</v>
      </c>
      <c r="E6" s="3">
        <v>5929</v>
      </c>
      <c r="F6" s="4">
        <v>39.619999999999997</v>
      </c>
      <c r="G6" s="4">
        <v>0.53</v>
      </c>
      <c r="H6" s="4">
        <v>16.14</v>
      </c>
      <c r="I6" s="4" t="s">
        <v>10</v>
      </c>
      <c r="J6" s="4">
        <v>13.31</v>
      </c>
      <c r="K6" s="4" t="s">
        <v>10</v>
      </c>
      <c r="L6" s="4">
        <v>10.17</v>
      </c>
      <c r="M6" s="4">
        <v>10.36</v>
      </c>
      <c r="N6" s="4">
        <v>1.44</v>
      </c>
      <c r="O6" s="4">
        <v>0.22</v>
      </c>
      <c r="P6" s="4" t="s">
        <v>10</v>
      </c>
      <c r="Q6" s="4">
        <v>91.79</v>
      </c>
      <c r="R6" s="4">
        <v>6.1950000000000003</v>
      </c>
      <c r="S6" s="4">
        <v>6.2E-2</v>
      </c>
      <c r="T6" s="6">
        <v>2.9740000000000002</v>
      </c>
      <c r="U6" s="5" t="s">
        <v>10</v>
      </c>
      <c r="V6" s="6">
        <v>1.74</v>
      </c>
      <c r="W6" s="5" t="s">
        <v>10</v>
      </c>
      <c r="X6" s="6">
        <v>2.371</v>
      </c>
      <c r="Y6" s="6">
        <v>1.736</v>
      </c>
      <c r="Z6" s="6">
        <v>0.437</v>
      </c>
      <c r="AA6" s="6">
        <v>4.3999999999999997E-2</v>
      </c>
      <c r="AB6" s="5" t="s">
        <v>10</v>
      </c>
      <c r="AC6" s="6">
        <v>15.558</v>
      </c>
      <c r="AD6" s="6">
        <v>6.0359999999999996</v>
      </c>
      <c r="AE6" s="6">
        <v>6.0999999999999999E-2</v>
      </c>
      <c r="AF6" s="6">
        <v>2.8980000000000001</v>
      </c>
      <c r="AG6" s="5" t="s">
        <v>10</v>
      </c>
      <c r="AH6" s="6">
        <v>0.51600000000000001</v>
      </c>
      <c r="AI6" s="6">
        <v>1.18</v>
      </c>
      <c r="AJ6" s="5" t="s">
        <v>10</v>
      </c>
      <c r="AK6" s="6">
        <v>2.31</v>
      </c>
      <c r="AL6" s="6">
        <v>1.6910000000000001</v>
      </c>
      <c r="AM6" s="6">
        <v>0.42499999999999999</v>
      </c>
      <c r="AN6" s="6">
        <v>4.2999999999999997E-2</v>
      </c>
      <c r="AO6" s="5" t="s">
        <v>10</v>
      </c>
      <c r="AP6" s="6">
        <v>15.159000000000001</v>
      </c>
      <c r="AQ6" s="5">
        <f t="shared" si="0"/>
        <v>0.81740976645435248</v>
      </c>
      <c r="AR6" s="5">
        <f t="shared" si="1"/>
        <v>0.46799999999999997</v>
      </c>
      <c r="AS6" s="5">
        <f t="shared" si="2"/>
        <v>0.90811965811965811</v>
      </c>
      <c r="AT6" s="5">
        <f t="shared" si="3"/>
        <v>0.30899999999999994</v>
      </c>
      <c r="AU6" s="5">
        <f t="shared" si="4"/>
        <v>0.11600000000000005</v>
      </c>
      <c r="AV6" s="5">
        <f t="shared" si="5"/>
        <v>1.9640000000000004</v>
      </c>
      <c r="AW6" s="5">
        <f t="shared" si="6"/>
        <v>0.93399999999999972</v>
      </c>
      <c r="AX6" s="5">
        <f t="shared" si="7"/>
        <v>0.55818353831598866</v>
      </c>
      <c r="AY6" s="5">
        <f t="shared" si="8"/>
        <v>0.15900000000000003</v>
      </c>
    </row>
    <row r="7" spans="1:51" ht="15.75">
      <c r="A7" s="2" t="s">
        <v>26</v>
      </c>
      <c r="B7" s="2" t="s">
        <v>42</v>
      </c>
      <c r="C7" s="2">
        <v>352</v>
      </c>
      <c r="D7" s="3" t="s">
        <v>101</v>
      </c>
      <c r="E7" s="3">
        <v>5931</v>
      </c>
      <c r="F7" s="4">
        <v>38.79</v>
      </c>
      <c r="G7" s="4">
        <v>0.69</v>
      </c>
      <c r="H7" s="4">
        <v>16.22</v>
      </c>
      <c r="I7" s="4" t="s">
        <v>10</v>
      </c>
      <c r="J7" s="4">
        <v>14.09</v>
      </c>
      <c r="K7" s="4" t="s">
        <v>10</v>
      </c>
      <c r="L7" s="4">
        <v>9.6999999999999993</v>
      </c>
      <c r="M7" s="4">
        <v>10.15</v>
      </c>
      <c r="N7" s="4">
        <v>1.46</v>
      </c>
      <c r="O7" s="4">
        <v>0.54</v>
      </c>
      <c r="P7" s="4" t="s">
        <v>10</v>
      </c>
      <c r="Q7" s="4">
        <v>91.64</v>
      </c>
      <c r="R7" s="4">
        <v>6.125</v>
      </c>
      <c r="S7" s="4">
        <v>8.2000000000000003E-2</v>
      </c>
      <c r="T7" s="6">
        <v>3.0190000000000001</v>
      </c>
      <c r="U7" s="5" t="s">
        <v>10</v>
      </c>
      <c r="V7" s="6">
        <v>1.861</v>
      </c>
      <c r="W7" s="5" t="s">
        <v>10</v>
      </c>
      <c r="X7" s="6">
        <v>2.2829999999999999</v>
      </c>
      <c r="Y7" s="6">
        <v>1.7170000000000001</v>
      </c>
      <c r="Z7" s="6">
        <v>0.44700000000000001</v>
      </c>
      <c r="AA7" s="6">
        <v>0.109</v>
      </c>
      <c r="AB7" s="5" t="s">
        <v>10</v>
      </c>
      <c r="AC7" s="6">
        <v>15.643000000000001</v>
      </c>
      <c r="AD7" s="6">
        <v>5.9560000000000004</v>
      </c>
      <c r="AE7" s="6">
        <v>0.08</v>
      </c>
      <c r="AF7" s="6">
        <v>2.9350000000000001</v>
      </c>
      <c r="AG7" s="5" t="s">
        <v>10</v>
      </c>
      <c r="AH7" s="6">
        <v>0.53600000000000003</v>
      </c>
      <c r="AI7" s="6">
        <v>1.2729999999999999</v>
      </c>
      <c r="AJ7" s="5" t="s">
        <v>10</v>
      </c>
      <c r="AK7" s="6">
        <v>2.2200000000000002</v>
      </c>
      <c r="AL7" s="6">
        <v>1.67</v>
      </c>
      <c r="AM7" s="6">
        <v>0.435</v>
      </c>
      <c r="AN7" s="6">
        <v>0.106</v>
      </c>
      <c r="AO7" s="5" t="s">
        <v>10</v>
      </c>
      <c r="AP7" s="6">
        <v>15.21</v>
      </c>
      <c r="AQ7" s="5">
        <f t="shared" si="0"/>
        <v>0.80551523947750359</v>
      </c>
      <c r="AR7" s="5">
        <f t="shared" si="1"/>
        <v>0.54100000000000004</v>
      </c>
      <c r="AS7" s="5">
        <f t="shared" si="2"/>
        <v>0.8040665434380776</v>
      </c>
      <c r="AT7" s="5">
        <f t="shared" si="3"/>
        <v>0.33000000000000007</v>
      </c>
      <c r="AU7" s="5">
        <f t="shared" si="4"/>
        <v>0.10499999999999993</v>
      </c>
      <c r="AV7" s="5">
        <f t="shared" si="5"/>
        <v>2.0439999999999996</v>
      </c>
      <c r="AW7" s="5">
        <f t="shared" si="6"/>
        <v>0.89100000000000046</v>
      </c>
      <c r="AX7" s="5">
        <f t="shared" si="7"/>
        <v>0.5882624768946394</v>
      </c>
      <c r="AY7" s="5">
        <f t="shared" si="8"/>
        <v>0.21099999999999997</v>
      </c>
    </row>
    <row r="8" spans="1:51" ht="15.75">
      <c r="A8" s="2" t="s">
        <v>26</v>
      </c>
      <c r="B8" s="2" t="s">
        <v>42</v>
      </c>
      <c r="C8" s="2">
        <v>353</v>
      </c>
      <c r="D8" s="3" t="s">
        <v>101</v>
      </c>
      <c r="E8" s="3">
        <v>5952</v>
      </c>
      <c r="F8" s="4">
        <v>39.520000000000003</v>
      </c>
      <c r="G8" s="4">
        <v>0.51</v>
      </c>
      <c r="H8" s="4">
        <v>16.45</v>
      </c>
      <c r="I8" s="4" t="s">
        <v>10</v>
      </c>
      <c r="J8" s="4">
        <v>13.99</v>
      </c>
      <c r="K8" s="4" t="s">
        <v>10</v>
      </c>
      <c r="L8" s="4">
        <v>9.9600000000000009</v>
      </c>
      <c r="M8" s="4">
        <v>10.47</v>
      </c>
      <c r="N8" s="4">
        <v>1.54</v>
      </c>
      <c r="O8" s="4">
        <v>0.27</v>
      </c>
      <c r="P8" s="4" t="s">
        <v>10</v>
      </c>
      <c r="Q8" s="4">
        <v>92.71</v>
      </c>
      <c r="R8" s="4">
        <v>6.1440000000000001</v>
      </c>
      <c r="S8" s="4">
        <v>0.06</v>
      </c>
      <c r="T8" s="6">
        <v>3.0139999999999998</v>
      </c>
      <c r="U8" s="5" t="s">
        <v>10</v>
      </c>
      <c r="V8" s="6">
        <v>1.819</v>
      </c>
      <c r="W8" s="5" t="s">
        <v>10</v>
      </c>
      <c r="X8" s="6">
        <v>2.3079999999999998</v>
      </c>
      <c r="Y8" s="6">
        <v>1.744</v>
      </c>
      <c r="Z8" s="6">
        <v>0.46400000000000002</v>
      </c>
      <c r="AA8" s="6">
        <v>5.3999999999999999E-2</v>
      </c>
      <c r="AB8" s="5" t="s">
        <v>10</v>
      </c>
      <c r="AC8" s="6">
        <v>15.606999999999999</v>
      </c>
      <c r="AD8" s="6">
        <v>5.9850000000000003</v>
      </c>
      <c r="AE8" s="6">
        <v>5.8000000000000003E-2</v>
      </c>
      <c r="AF8" s="6">
        <v>2.9359999999999999</v>
      </c>
      <c r="AG8" s="5" t="s">
        <v>10</v>
      </c>
      <c r="AH8" s="6">
        <v>0.58099999999999996</v>
      </c>
      <c r="AI8" s="6">
        <v>1.1910000000000001</v>
      </c>
      <c r="AJ8" s="5" t="s">
        <v>10</v>
      </c>
      <c r="AK8" s="6">
        <v>2.2490000000000001</v>
      </c>
      <c r="AL8" s="6">
        <v>1.6990000000000001</v>
      </c>
      <c r="AM8" s="6">
        <v>0.45200000000000001</v>
      </c>
      <c r="AN8" s="6">
        <v>5.1999999999999998E-2</v>
      </c>
      <c r="AO8" s="5" t="s">
        <v>10</v>
      </c>
      <c r="AP8" s="6">
        <v>15.202999999999999</v>
      </c>
      <c r="AQ8" s="5">
        <f t="shared" si="0"/>
        <v>0.79469964664310955</v>
      </c>
      <c r="AR8" s="5">
        <f t="shared" si="1"/>
        <v>0.504</v>
      </c>
      <c r="AS8" s="5">
        <f t="shared" si="2"/>
        <v>0.89682539682539686</v>
      </c>
      <c r="AT8" s="5">
        <f t="shared" si="3"/>
        <v>0.30099999999999993</v>
      </c>
      <c r="AU8" s="5">
        <f t="shared" si="4"/>
        <v>0.15100000000000008</v>
      </c>
      <c r="AV8" s="5">
        <f t="shared" si="5"/>
        <v>2.0149999999999997</v>
      </c>
      <c r="AW8" s="5">
        <f t="shared" si="6"/>
        <v>0.92100000000000026</v>
      </c>
      <c r="AX8" s="5">
        <f t="shared" si="7"/>
        <v>0.56392045454545459</v>
      </c>
      <c r="AY8" s="5">
        <f t="shared" si="8"/>
        <v>0.20300000000000007</v>
      </c>
    </row>
    <row r="9" spans="1:51" ht="15.75">
      <c r="A9" s="2" t="s">
        <v>26</v>
      </c>
      <c r="B9" s="2" t="s">
        <v>42</v>
      </c>
      <c r="C9" s="2">
        <v>353</v>
      </c>
      <c r="D9" s="3" t="s">
        <v>101</v>
      </c>
      <c r="E9" s="3">
        <v>5962</v>
      </c>
      <c r="F9" s="4">
        <v>38.630000000000003</v>
      </c>
      <c r="G9" s="4">
        <v>0.65</v>
      </c>
      <c r="H9" s="4">
        <v>16.16</v>
      </c>
      <c r="I9" s="4" t="s">
        <v>10</v>
      </c>
      <c r="J9" s="4">
        <v>13.82</v>
      </c>
      <c r="K9" s="4" t="s">
        <v>10</v>
      </c>
      <c r="L9" s="4">
        <v>9.64</v>
      </c>
      <c r="M9" s="4">
        <v>10.23</v>
      </c>
      <c r="N9" s="4">
        <v>1.47</v>
      </c>
      <c r="O9" s="4">
        <v>0.38</v>
      </c>
      <c r="P9" s="4" t="s">
        <v>10</v>
      </c>
      <c r="Q9" s="4">
        <v>90.98</v>
      </c>
      <c r="R9" s="4">
        <v>6.133</v>
      </c>
      <c r="S9" s="4">
        <v>7.8E-2</v>
      </c>
      <c r="T9" s="6">
        <v>3.024</v>
      </c>
      <c r="U9" s="5" t="s">
        <v>10</v>
      </c>
      <c r="V9" s="6">
        <v>1.835</v>
      </c>
      <c r="W9" s="5" t="s">
        <v>10</v>
      </c>
      <c r="X9" s="6">
        <v>2.2810000000000001</v>
      </c>
      <c r="Y9" s="6">
        <v>1.74</v>
      </c>
      <c r="Z9" s="6">
        <v>0.45200000000000001</v>
      </c>
      <c r="AA9" s="6">
        <v>7.6999999999999999E-2</v>
      </c>
      <c r="AB9" s="5" t="s">
        <v>10</v>
      </c>
      <c r="AC9" s="6">
        <v>15.62</v>
      </c>
      <c r="AD9" s="6">
        <v>5.9720000000000004</v>
      </c>
      <c r="AE9" s="6">
        <v>7.5999999999999998E-2</v>
      </c>
      <c r="AF9" s="6">
        <v>2.944</v>
      </c>
      <c r="AG9" s="5" t="s">
        <v>10</v>
      </c>
      <c r="AH9" s="6">
        <v>0.57899999999999996</v>
      </c>
      <c r="AI9" s="6">
        <v>1.208</v>
      </c>
      <c r="AJ9" s="5" t="s">
        <v>10</v>
      </c>
      <c r="AK9" s="6">
        <v>2.222</v>
      </c>
      <c r="AL9" s="6">
        <v>1.694</v>
      </c>
      <c r="AM9" s="6">
        <v>0.441</v>
      </c>
      <c r="AN9" s="6">
        <v>7.4999999999999997E-2</v>
      </c>
      <c r="AO9" s="5" t="s">
        <v>10</v>
      </c>
      <c r="AP9" s="6">
        <v>15.21</v>
      </c>
      <c r="AQ9" s="5">
        <f t="shared" si="0"/>
        <v>0.79328811138878963</v>
      </c>
      <c r="AR9" s="5">
        <f t="shared" si="1"/>
        <v>0.51600000000000001</v>
      </c>
      <c r="AS9" s="5">
        <f t="shared" si="2"/>
        <v>0.85465116279069764</v>
      </c>
      <c r="AT9" s="5">
        <f t="shared" si="3"/>
        <v>0.30600000000000005</v>
      </c>
      <c r="AU9" s="5">
        <f t="shared" si="4"/>
        <v>0.13499999999999995</v>
      </c>
      <c r="AV9" s="5">
        <f t="shared" si="5"/>
        <v>2.0279999999999996</v>
      </c>
      <c r="AW9" s="5">
        <f t="shared" si="6"/>
        <v>0.91600000000000037</v>
      </c>
      <c r="AX9" s="5">
        <f t="shared" si="7"/>
        <v>0.56873822975517874</v>
      </c>
      <c r="AY9" s="5">
        <f t="shared" si="8"/>
        <v>0.20999999999999996</v>
      </c>
    </row>
    <row r="10" spans="1:51" ht="15.75">
      <c r="A10" s="2" t="s">
        <v>25</v>
      </c>
      <c r="B10" s="2" t="s">
        <v>39</v>
      </c>
      <c r="C10" s="2">
        <v>345</v>
      </c>
      <c r="D10" s="3" t="s">
        <v>101</v>
      </c>
      <c r="E10" s="3">
        <v>5796</v>
      </c>
      <c r="F10" s="4">
        <v>40.29</v>
      </c>
      <c r="G10" s="4">
        <v>0.86</v>
      </c>
      <c r="H10" s="4">
        <v>15.06</v>
      </c>
      <c r="I10" s="4" t="s">
        <v>10</v>
      </c>
      <c r="J10" s="4">
        <v>13.67</v>
      </c>
      <c r="K10" s="4" t="s">
        <v>10</v>
      </c>
      <c r="L10" s="4">
        <v>10.49</v>
      </c>
      <c r="M10" s="4">
        <v>10.15</v>
      </c>
      <c r="N10" s="4">
        <v>1.62</v>
      </c>
      <c r="O10" s="4">
        <v>0.43</v>
      </c>
      <c r="P10" s="4" t="s">
        <v>10</v>
      </c>
      <c r="Q10" s="4">
        <v>92.57</v>
      </c>
      <c r="R10" s="4">
        <v>6.2770000000000001</v>
      </c>
      <c r="S10" s="4">
        <v>0.10100000000000001</v>
      </c>
      <c r="T10" s="6">
        <v>2.7650000000000001</v>
      </c>
      <c r="U10" s="5" t="s">
        <v>10</v>
      </c>
      <c r="V10" s="6">
        <v>1.7809999999999999</v>
      </c>
      <c r="W10" s="5" t="s">
        <v>10</v>
      </c>
      <c r="X10" s="6">
        <v>2.4359999999999999</v>
      </c>
      <c r="Y10" s="6">
        <v>1.694</v>
      </c>
      <c r="Z10" s="6">
        <v>0.48899999999999999</v>
      </c>
      <c r="AA10" s="6">
        <v>8.5000000000000006E-2</v>
      </c>
      <c r="AB10" s="5" t="s">
        <v>10</v>
      </c>
      <c r="AC10" s="6">
        <v>15.628</v>
      </c>
      <c r="AD10" s="6">
        <v>6.1079999999999997</v>
      </c>
      <c r="AE10" s="6">
        <v>9.8000000000000004E-2</v>
      </c>
      <c r="AF10" s="6">
        <v>2.6909999999999998</v>
      </c>
      <c r="AG10" s="5" t="s">
        <v>10</v>
      </c>
      <c r="AH10" s="6">
        <v>0.495</v>
      </c>
      <c r="AI10" s="6">
        <v>1.238</v>
      </c>
      <c r="AJ10" s="5" t="s">
        <v>10</v>
      </c>
      <c r="AK10" s="6">
        <v>2.371</v>
      </c>
      <c r="AL10" s="6">
        <v>1.649</v>
      </c>
      <c r="AM10" s="6">
        <v>0.47599999999999998</v>
      </c>
      <c r="AN10" s="6">
        <v>8.3000000000000004E-2</v>
      </c>
      <c r="AO10" s="5" t="s">
        <v>10</v>
      </c>
      <c r="AP10" s="6">
        <v>15.208</v>
      </c>
      <c r="AQ10" s="5">
        <f t="shared" si="0"/>
        <v>0.82728541521284016</v>
      </c>
      <c r="AR10" s="5">
        <f t="shared" si="1"/>
        <v>0.55899999999999994</v>
      </c>
      <c r="AS10" s="5">
        <f t="shared" si="2"/>
        <v>0.85152057245080504</v>
      </c>
      <c r="AT10" s="5">
        <f t="shared" si="3"/>
        <v>0.35099999999999998</v>
      </c>
      <c r="AU10" s="5">
        <f t="shared" si="4"/>
        <v>0.125</v>
      </c>
      <c r="AV10" s="5">
        <f t="shared" si="5"/>
        <v>1.8920000000000003</v>
      </c>
      <c r="AW10" s="5">
        <f t="shared" si="6"/>
        <v>0.79899999999999949</v>
      </c>
      <c r="AX10" s="5">
        <f t="shared" si="7"/>
        <v>0.60775650466372133</v>
      </c>
      <c r="AY10" s="5">
        <f t="shared" si="8"/>
        <v>0.20799999999999996</v>
      </c>
    </row>
    <row r="11" spans="1:51" ht="15.75">
      <c r="A11" s="2" t="s">
        <v>25</v>
      </c>
      <c r="B11" s="2" t="s">
        <v>39</v>
      </c>
      <c r="C11" s="2">
        <v>345</v>
      </c>
      <c r="D11" s="3" t="s">
        <v>101</v>
      </c>
      <c r="E11" s="3">
        <v>5797</v>
      </c>
      <c r="F11" s="4">
        <v>40.69</v>
      </c>
      <c r="G11" s="4">
        <v>0.86</v>
      </c>
      <c r="H11" s="4">
        <v>15</v>
      </c>
      <c r="I11" s="4" t="s">
        <v>10</v>
      </c>
      <c r="J11" s="4">
        <v>13.5</v>
      </c>
      <c r="K11" s="4" t="s">
        <v>10</v>
      </c>
      <c r="L11" s="4">
        <v>10.81</v>
      </c>
      <c r="M11" s="4">
        <v>10.16</v>
      </c>
      <c r="N11" s="4">
        <v>1.55</v>
      </c>
      <c r="O11" s="4">
        <v>0.52</v>
      </c>
      <c r="P11" s="4" t="s">
        <v>10</v>
      </c>
      <c r="Q11" s="4">
        <v>93.09</v>
      </c>
      <c r="R11" s="4">
        <v>6.2949999999999999</v>
      </c>
      <c r="S11" s="4">
        <v>0.1</v>
      </c>
      <c r="T11" s="6">
        <v>2.7349999999999999</v>
      </c>
      <c r="U11" s="5" t="s">
        <v>10</v>
      </c>
      <c r="V11" s="6">
        <v>1.7470000000000001</v>
      </c>
      <c r="W11" s="5" t="s">
        <v>10</v>
      </c>
      <c r="X11" s="6">
        <v>2.4929999999999999</v>
      </c>
      <c r="Y11" s="6">
        <v>1.6839999999999999</v>
      </c>
      <c r="Z11" s="6">
        <v>0.46500000000000002</v>
      </c>
      <c r="AA11" s="6">
        <v>0.10299999999999999</v>
      </c>
      <c r="AB11" s="5" t="s">
        <v>10</v>
      </c>
      <c r="AC11" s="6">
        <v>15.621</v>
      </c>
      <c r="AD11" s="6">
        <v>6.1210000000000004</v>
      </c>
      <c r="AE11" s="6">
        <v>9.7000000000000003E-2</v>
      </c>
      <c r="AF11" s="6">
        <v>2.6589999999999998</v>
      </c>
      <c r="AG11" s="5" t="s">
        <v>10</v>
      </c>
      <c r="AH11" s="6">
        <v>0.42599999999999999</v>
      </c>
      <c r="AI11" s="6">
        <v>1.272</v>
      </c>
      <c r="AJ11" s="5" t="s">
        <v>10</v>
      </c>
      <c r="AK11" s="6">
        <v>2.4239999999999999</v>
      </c>
      <c r="AL11" s="6">
        <v>1.6379999999999999</v>
      </c>
      <c r="AM11" s="6">
        <v>0.45200000000000001</v>
      </c>
      <c r="AN11" s="6">
        <v>0.1</v>
      </c>
      <c r="AO11" s="5" t="s">
        <v>10</v>
      </c>
      <c r="AP11" s="6">
        <v>15.189</v>
      </c>
      <c r="AQ11" s="5">
        <f t="shared" si="0"/>
        <v>0.85052631578947369</v>
      </c>
      <c r="AR11" s="5">
        <f t="shared" si="1"/>
        <v>0.55200000000000005</v>
      </c>
      <c r="AS11" s="5">
        <f t="shared" si="2"/>
        <v>0.8188405797101449</v>
      </c>
      <c r="AT11" s="5">
        <f t="shared" si="3"/>
        <v>0.3620000000000001</v>
      </c>
      <c r="AU11" s="5">
        <f t="shared" si="4"/>
        <v>8.9999999999999913E-2</v>
      </c>
      <c r="AV11" s="5">
        <f t="shared" si="5"/>
        <v>1.8789999999999996</v>
      </c>
      <c r="AW11" s="5">
        <f t="shared" si="6"/>
        <v>0.78000000000000025</v>
      </c>
      <c r="AX11" s="5">
        <f t="shared" si="7"/>
        <v>0.61988304093567237</v>
      </c>
      <c r="AY11" s="5">
        <f t="shared" si="8"/>
        <v>0.18999999999999995</v>
      </c>
    </row>
    <row r="12" spans="1:51" ht="15.75">
      <c r="A12" s="2" t="s">
        <v>25</v>
      </c>
      <c r="B12" s="2" t="s">
        <v>39</v>
      </c>
      <c r="C12" s="2">
        <v>345</v>
      </c>
      <c r="D12" s="3" t="s">
        <v>101</v>
      </c>
      <c r="E12" s="3">
        <v>5798</v>
      </c>
      <c r="F12" s="4">
        <v>39.9</v>
      </c>
      <c r="G12" s="4">
        <v>0.75</v>
      </c>
      <c r="H12" s="4">
        <v>13.76</v>
      </c>
      <c r="I12" s="4" t="s">
        <v>10</v>
      </c>
      <c r="J12" s="4">
        <v>13.72</v>
      </c>
      <c r="K12" s="4" t="s">
        <v>10</v>
      </c>
      <c r="L12" s="4">
        <v>10.25</v>
      </c>
      <c r="M12" s="4">
        <v>10.34</v>
      </c>
      <c r="N12" s="4">
        <v>1.35</v>
      </c>
      <c r="O12" s="4">
        <v>0.28999999999999998</v>
      </c>
      <c r="P12" s="4" t="s">
        <v>10</v>
      </c>
      <c r="Q12" s="4">
        <v>90.36</v>
      </c>
      <c r="R12" s="4">
        <v>6.3719999999999999</v>
      </c>
      <c r="S12" s="4">
        <v>0.09</v>
      </c>
      <c r="T12" s="6">
        <v>2.59</v>
      </c>
      <c r="U12" s="5" t="s">
        <v>10</v>
      </c>
      <c r="V12" s="6">
        <v>1.8320000000000001</v>
      </c>
      <c r="W12" s="5" t="s">
        <v>10</v>
      </c>
      <c r="X12" s="6">
        <v>2.44</v>
      </c>
      <c r="Y12" s="6">
        <v>1.7689999999999999</v>
      </c>
      <c r="Z12" s="6">
        <v>0.41799999999999998</v>
      </c>
      <c r="AA12" s="6">
        <v>5.8999999999999997E-2</v>
      </c>
      <c r="AB12" s="5" t="s">
        <v>10</v>
      </c>
      <c r="AC12" s="6">
        <v>15.571</v>
      </c>
      <c r="AD12" s="6">
        <v>6.2169999999999996</v>
      </c>
      <c r="AE12" s="6">
        <v>8.7999999999999995E-2</v>
      </c>
      <c r="AF12" s="6">
        <v>2.5270000000000001</v>
      </c>
      <c r="AG12" s="5" t="s">
        <v>10</v>
      </c>
      <c r="AH12" s="6">
        <v>0.66600000000000004</v>
      </c>
      <c r="AI12" s="6">
        <v>1.1220000000000001</v>
      </c>
      <c r="AJ12" s="5" t="s">
        <v>10</v>
      </c>
      <c r="AK12" s="6">
        <v>2.3809999999999998</v>
      </c>
      <c r="AL12" s="6">
        <v>1.726</v>
      </c>
      <c r="AM12" s="6">
        <v>0.40799999999999997</v>
      </c>
      <c r="AN12" s="6">
        <v>5.8000000000000003E-2</v>
      </c>
      <c r="AO12" s="5" t="s">
        <v>10</v>
      </c>
      <c r="AP12" s="6">
        <v>15.192</v>
      </c>
      <c r="AQ12" s="5">
        <f t="shared" si="0"/>
        <v>0.78142435182146375</v>
      </c>
      <c r="AR12" s="5">
        <f t="shared" si="1"/>
        <v>0.46599999999999997</v>
      </c>
      <c r="AS12" s="5">
        <f t="shared" si="2"/>
        <v>0.87553648068669532</v>
      </c>
      <c r="AT12" s="5">
        <f t="shared" si="3"/>
        <v>0.27400000000000002</v>
      </c>
      <c r="AU12" s="5">
        <f t="shared" si="4"/>
        <v>0.13399999999999995</v>
      </c>
      <c r="AV12" s="5">
        <f t="shared" si="5"/>
        <v>1.7830000000000004</v>
      </c>
      <c r="AW12" s="5">
        <f t="shared" si="6"/>
        <v>0.74399999999999977</v>
      </c>
      <c r="AX12" s="5">
        <f t="shared" si="7"/>
        <v>0.60128617363344061</v>
      </c>
      <c r="AY12" s="5">
        <f t="shared" si="8"/>
        <v>0.19199999999999995</v>
      </c>
    </row>
    <row r="13" spans="1:51" ht="15.75">
      <c r="A13" s="2" t="s">
        <v>25</v>
      </c>
      <c r="B13" s="2" t="s">
        <v>39</v>
      </c>
      <c r="C13" s="2">
        <v>347</v>
      </c>
      <c r="D13" s="3" t="s">
        <v>101</v>
      </c>
      <c r="E13" s="3">
        <v>5821</v>
      </c>
      <c r="F13" s="4">
        <v>42.91</v>
      </c>
      <c r="G13" s="4">
        <v>0.87</v>
      </c>
      <c r="H13" s="4">
        <v>15.57</v>
      </c>
      <c r="I13" s="4" t="s">
        <v>10</v>
      </c>
      <c r="J13" s="4">
        <v>15.39</v>
      </c>
      <c r="K13" s="4" t="s">
        <v>10</v>
      </c>
      <c r="L13" s="4">
        <v>11.16</v>
      </c>
      <c r="M13" s="4">
        <v>10.83</v>
      </c>
      <c r="N13" s="4">
        <v>1.66</v>
      </c>
      <c r="O13" s="4">
        <v>0.54</v>
      </c>
      <c r="P13" s="4" t="s">
        <v>10</v>
      </c>
      <c r="Q13" s="4">
        <v>98.93</v>
      </c>
      <c r="R13" s="4">
        <v>6.2839999999999998</v>
      </c>
      <c r="S13" s="4">
        <v>9.6000000000000002E-2</v>
      </c>
      <c r="T13" s="6">
        <v>2.6869999999999998</v>
      </c>
      <c r="U13" s="5" t="s">
        <v>10</v>
      </c>
      <c r="V13" s="6">
        <v>1.885</v>
      </c>
      <c r="W13" s="5" t="s">
        <v>10</v>
      </c>
      <c r="X13" s="6">
        <v>2.4359999999999999</v>
      </c>
      <c r="Y13" s="6">
        <v>1.6990000000000001</v>
      </c>
      <c r="Z13" s="6">
        <v>0.47099999999999997</v>
      </c>
      <c r="AA13" s="6">
        <v>0.10100000000000001</v>
      </c>
      <c r="AB13" s="5" t="s">
        <v>10</v>
      </c>
      <c r="AC13" s="6">
        <v>15.659000000000001</v>
      </c>
      <c r="AD13" s="6">
        <v>6.1020000000000003</v>
      </c>
      <c r="AE13" s="6">
        <v>9.2999999999999999E-2</v>
      </c>
      <c r="AF13" s="6">
        <v>2.609</v>
      </c>
      <c r="AG13" s="5" t="s">
        <v>10</v>
      </c>
      <c r="AH13" s="6">
        <v>0.499</v>
      </c>
      <c r="AI13" s="6">
        <v>1.3320000000000001</v>
      </c>
      <c r="AJ13" s="5" t="s">
        <v>10</v>
      </c>
      <c r="AK13" s="6">
        <v>2.3660000000000001</v>
      </c>
      <c r="AL13" s="6">
        <v>1.65</v>
      </c>
      <c r="AM13" s="6">
        <v>0.45800000000000002</v>
      </c>
      <c r="AN13" s="6">
        <v>9.8000000000000004E-2</v>
      </c>
      <c r="AO13" s="5" t="s">
        <v>10</v>
      </c>
      <c r="AP13" s="6">
        <v>15.206</v>
      </c>
      <c r="AQ13" s="5">
        <f t="shared" si="0"/>
        <v>0.82582897033158809</v>
      </c>
      <c r="AR13" s="5">
        <f t="shared" si="1"/>
        <v>0.55600000000000005</v>
      </c>
      <c r="AS13" s="5">
        <f t="shared" si="2"/>
        <v>0.82374100719424459</v>
      </c>
      <c r="AT13" s="5">
        <f t="shared" si="3"/>
        <v>0.35000000000000009</v>
      </c>
      <c r="AU13" s="5">
        <f t="shared" si="4"/>
        <v>0.10799999999999993</v>
      </c>
      <c r="AV13" s="5">
        <f t="shared" si="5"/>
        <v>1.8979999999999997</v>
      </c>
      <c r="AW13" s="5">
        <f t="shared" si="6"/>
        <v>0.7110000000000003</v>
      </c>
      <c r="AX13" s="5">
        <f t="shared" si="7"/>
        <v>0.65198237885462551</v>
      </c>
      <c r="AY13" s="5">
        <f t="shared" si="8"/>
        <v>0.20599999999999996</v>
      </c>
    </row>
    <row r="14" spans="1:51" ht="15.75">
      <c r="A14" s="2" t="s">
        <v>25</v>
      </c>
      <c r="B14" s="2" t="s">
        <v>39</v>
      </c>
      <c r="C14" s="2">
        <v>347</v>
      </c>
      <c r="D14" s="3" t="s">
        <v>101</v>
      </c>
      <c r="E14" s="3">
        <v>5823</v>
      </c>
      <c r="F14" s="4">
        <v>40.75</v>
      </c>
      <c r="G14" s="4">
        <v>0.67</v>
      </c>
      <c r="H14" s="4">
        <v>13.95</v>
      </c>
      <c r="I14" s="4" t="s">
        <v>10</v>
      </c>
      <c r="J14" s="4">
        <v>14.91</v>
      </c>
      <c r="K14" s="4" t="s">
        <v>10</v>
      </c>
      <c r="L14" s="4">
        <v>10.61</v>
      </c>
      <c r="M14" s="4">
        <v>10.46</v>
      </c>
      <c r="N14" s="4">
        <v>1.53</v>
      </c>
      <c r="O14" s="4">
        <v>0.42</v>
      </c>
      <c r="P14" s="4" t="s">
        <v>10</v>
      </c>
      <c r="Q14" s="4">
        <v>93.3</v>
      </c>
      <c r="R14" s="4">
        <v>6.3369999999999997</v>
      </c>
      <c r="S14" s="4">
        <v>7.8E-2</v>
      </c>
      <c r="T14" s="6">
        <v>2.5569999999999999</v>
      </c>
      <c r="U14" s="5" t="s">
        <v>10</v>
      </c>
      <c r="V14" s="6">
        <v>1.9390000000000001</v>
      </c>
      <c r="W14" s="5" t="s">
        <v>10</v>
      </c>
      <c r="X14" s="6">
        <v>2.46</v>
      </c>
      <c r="Y14" s="6">
        <v>1.7430000000000001</v>
      </c>
      <c r="Z14" s="6">
        <v>0.46100000000000002</v>
      </c>
      <c r="AA14" s="6">
        <v>8.3000000000000004E-2</v>
      </c>
      <c r="AB14" s="5" t="s">
        <v>10</v>
      </c>
      <c r="AC14" s="6">
        <v>15.657</v>
      </c>
      <c r="AD14" s="6">
        <v>6.1609999999999996</v>
      </c>
      <c r="AE14" s="6">
        <v>7.5999999999999998E-2</v>
      </c>
      <c r="AF14" s="6">
        <v>2.4860000000000002</v>
      </c>
      <c r="AG14" s="5" t="s">
        <v>10</v>
      </c>
      <c r="AH14" s="6">
        <v>0.61199999999999999</v>
      </c>
      <c r="AI14" s="6">
        <v>1.2729999999999999</v>
      </c>
      <c r="AJ14" s="5" t="s">
        <v>10</v>
      </c>
      <c r="AK14" s="6">
        <v>2.391</v>
      </c>
      <c r="AL14" s="6">
        <v>1.694</v>
      </c>
      <c r="AM14" s="6">
        <v>0.44900000000000001</v>
      </c>
      <c r="AN14" s="6">
        <v>8.1000000000000003E-2</v>
      </c>
      <c r="AO14" s="5" t="s">
        <v>10</v>
      </c>
      <c r="AP14" s="6">
        <v>15.224</v>
      </c>
      <c r="AQ14" s="5">
        <f t="shared" si="0"/>
        <v>0.79620379620379622</v>
      </c>
      <c r="AR14" s="5">
        <f t="shared" si="1"/>
        <v>0.53</v>
      </c>
      <c r="AS14" s="5">
        <f t="shared" si="2"/>
        <v>0.84716981132075464</v>
      </c>
      <c r="AT14" s="5">
        <f t="shared" si="3"/>
        <v>0.30600000000000005</v>
      </c>
      <c r="AU14" s="5">
        <f t="shared" si="4"/>
        <v>0.14299999999999996</v>
      </c>
      <c r="AV14" s="5">
        <f t="shared" si="5"/>
        <v>1.8390000000000004</v>
      </c>
      <c r="AW14" s="5">
        <f t="shared" si="6"/>
        <v>0.6469999999999998</v>
      </c>
      <c r="AX14" s="5">
        <f t="shared" si="7"/>
        <v>0.66302083333333339</v>
      </c>
      <c r="AY14" s="5">
        <f t="shared" si="8"/>
        <v>0.22399999999999998</v>
      </c>
    </row>
    <row r="15" spans="1:51" ht="15.75">
      <c r="A15" s="2" t="s">
        <v>25</v>
      </c>
      <c r="B15" s="2" t="s">
        <v>39</v>
      </c>
      <c r="C15" s="2">
        <v>347</v>
      </c>
      <c r="D15" s="3" t="s">
        <v>101</v>
      </c>
      <c r="E15" s="3">
        <v>5832</v>
      </c>
      <c r="F15" s="4">
        <v>40.450000000000003</v>
      </c>
      <c r="G15" s="4">
        <v>0.68</v>
      </c>
      <c r="H15" s="4">
        <v>13.74</v>
      </c>
      <c r="I15" s="4" t="s">
        <v>10</v>
      </c>
      <c r="J15" s="4">
        <v>14.59</v>
      </c>
      <c r="K15" s="4" t="s">
        <v>10</v>
      </c>
      <c r="L15" s="4">
        <v>10.44</v>
      </c>
      <c r="M15" s="4">
        <v>10.41</v>
      </c>
      <c r="N15" s="4">
        <v>1.47</v>
      </c>
      <c r="O15" s="4">
        <v>0.34</v>
      </c>
      <c r="P15" s="4" t="s">
        <v>10</v>
      </c>
      <c r="Q15" s="4">
        <v>92.12</v>
      </c>
      <c r="R15" s="4">
        <v>6.3609999999999998</v>
      </c>
      <c r="S15" s="4">
        <v>0.08</v>
      </c>
      <c r="T15" s="6">
        <v>2.5459999999999998</v>
      </c>
      <c r="U15" s="5" t="s">
        <v>10</v>
      </c>
      <c r="V15" s="6">
        <v>1.919</v>
      </c>
      <c r="W15" s="5" t="s">
        <v>10</v>
      </c>
      <c r="X15" s="6">
        <v>2.4470000000000001</v>
      </c>
      <c r="Y15" s="6">
        <v>1.754</v>
      </c>
      <c r="Z15" s="6">
        <v>0.44800000000000001</v>
      </c>
      <c r="AA15" s="6">
        <v>6.8000000000000005E-2</v>
      </c>
      <c r="AB15" s="5" t="s">
        <v>10</v>
      </c>
      <c r="AC15" s="6">
        <v>15.624000000000001</v>
      </c>
      <c r="AD15" s="6">
        <v>6.1920000000000002</v>
      </c>
      <c r="AE15" s="6">
        <v>7.8E-2</v>
      </c>
      <c r="AF15" s="6">
        <v>2.4790000000000001</v>
      </c>
      <c r="AG15" s="5" t="s">
        <v>10</v>
      </c>
      <c r="AH15" s="6">
        <v>0.64900000000000002</v>
      </c>
      <c r="AI15" s="6">
        <v>1.2190000000000001</v>
      </c>
      <c r="AJ15" s="5" t="s">
        <v>10</v>
      </c>
      <c r="AK15" s="6">
        <v>2.383</v>
      </c>
      <c r="AL15" s="6">
        <v>1.7070000000000001</v>
      </c>
      <c r="AM15" s="6">
        <v>0.436</v>
      </c>
      <c r="AN15" s="6">
        <v>6.6000000000000003E-2</v>
      </c>
      <c r="AO15" s="5" t="s">
        <v>10</v>
      </c>
      <c r="AP15" s="6">
        <v>15.21</v>
      </c>
      <c r="AQ15" s="5">
        <f t="shared" si="0"/>
        <v>0.78594986807387868</v>
      </c>
      <c r="AR15" s="5">
        <f t="shared" si="1"/>
        <v>0.502</v>
      </c>
      <c r="AS15" s="5">
        <f t="shared" si="2"/>
        <v>0.86852589641434264</v>
      </c>
      <c r="AT15" s="5">
        <f t="shared" si="3"/>
        <v>0.29299999999999993</v>
      </c>
      <c r="AU15" s="5">
        <f t="shared" si="4"/>
        <v>0.14300000000000007</v>
      </c>
      <c r="AV15" s="5">
        <f t="shared" si="5"/>
        <v>1.8079999999999998</v>
      </c>
      <c r="AW15" s="5">
        <f t="shared" si="6"/>
        <v>0.67100000000000026</v>
      </c>
      <c r="AX15" s="5">
        <f t="shared" si="7"/>
        <v>0.64497354497354487</v>
      </c>
      <c r="AY15" s="5">
        <f t="shared" si="8"/>
        <v>0.20900000000000007</v>
      </c>
    </row>
    <row r="16" spans="1:51" ht="15.75">
      <c r="A16" s="2" t="s">
        <v>25</v>
      </c>
      <c r="B16" s="2" t="s">
        <v>39</v>
      </c>
      <c r="C16" s="2">
        <v>349</v>
      </c>
      <c r="D16" s="3" t="s">
        <v>101</v>
      </c>
      <c r="E16" s="3">
        <v>5859</v>
      </c>
      <c r="F16" s="4">
        <v>39.57</v>
      </c>
      <c r="G16" s="4">
        <v>0.72</v>
      </c>
      <c r="H16" s="4">
        <v>14.03</v>
      </c>
      <c r="I16" s="4" t="s">
        <v>10</v>
      </c>
      <c r="J16" s="4">
        <v>14</v>
      </c>
      <c r="K16" s="4" t="s">
        <v>10</v>
      </c>
      <c r="L16" s="4">
        <v>10.27</v>
      </c>
      <c r="M16" s="4">
        <v>9.8800000000000008</v>
      </c>
      <c r="N16" s="4">
        <v>1.6</v>
      </c>
      <c r="O16" s="4">
        <v>0.5</v>
      </c>
      <c r="P16" s="4" t="s">
        <v>10</v>
      </c>
      <c r="Q16" s="4">
        <v>90.57</v>
      </c>
      <c r="R16" s="4">
        <v>6.3220000000000001</v>
      </c>
      <c r="S16" s="4">
        <v>8.6999999999999994E-2</v>
      </c>
      <c r="T16" s="6">
        <v>2.6419999999999999</v>
      </c>
      <c r="U16" s="5" t="s">
        <v>10</v>
      </c>
      <c r="V16" s="6">
        <v>1.871</v>
      </c>
      <c r="W16" s="5" t="s">
        <v>10</v>
      </c>
      <c r="X16" s="6">
        <v>2.4460000000000002</v>
      </c>
      <c r="Y16" s="6">
        <v>1.6910000000000001</v>
      </c>
      <c r="Z16" s="6">
        <v>0.496</v>
      </c>
      <c r="AA16" s="6">
        <v>0.10199999999999999</v>
      </c>
      <c r="AB16" s="5" t="s">
        <v>10</v>
      </c>
      <c r="AC16" s="6">
        <v>15.656000000000001</v>
      </c>
      <c r="AD16" s="6">
        <v>6.1479999999999997</v>
      </c>
      <c r="AE16" s="6">
        <v>8.4000000000000005E-2</v>
      </c>
      <c r="AF16" s="6">
        <v>2.569</v>
      </c>
      <c r="AG16" s="5" t="s">
        <v>10</v>
      </c>
      <c r="AH16" s="6">
        <v>0.55600000000000005</v>
      </c>
      <c r="AI16" s="6">
        <v>1.2629999999999999</v>
      </c>
      <c r="AJ16" s="5" t="s">
        <v>10</v>
      </c>
      <c r="AK16" s="6">
        <v>2.379</v>
      </c>
      <c r="AL16" s="6">
        <v>1.645</v>
      </c>
      <c r="AM16" s="6">
        <v>0.48199999999999998</v>
      </c>
      <c r="AN16" s="6">
        <v>9.9000000000000005E-2</v>
      </c>
      <c r="AO16" s="5" t="s">
        <v>10</v>
      </c>
      <c r="AP16" s="6">
        <v>15.226000000000001</v>
      </c>
      <c r="AQ16" s="5">
        <f t="shared" si="0"/>
        <v>0.81056218057921636</v>
      </c>
      <c r="AR16" s="5">
        <f t="shared" si="1"/>
        <v>0.58099999999999996</v>
      </c>
      <c r="AS16" s="5">
        <f t="shared" si="2"/>
        <v>0.82960413080895012</v>
      </c>
      <c r="AT16" s="5">
        <f t="shared" si="3"/>
        <v>0.35499999999999998</v>
      </c>
      <c r="AU16" s="5">
        <f t="shared" si="4"/>
        <v>0.127</v>
      </c>
      <c r="AV16" s="5">
        <f t="shared" si="5"/>
        <v>1.8520000000000003</v>
      </c>
      <c r="AW16" s="5">
        <f t="shared" si="6"/>
        <v>0.71699999999999964</v>
      </c>
      <c r="AX16" s="5">
        <f t="shared" si="7"/>
        <v>0.63787878787878793</v>
      </c>
      <c r="AY16" s="5">
        <f t="shared" si="8"/>
        <v>0.22599999999999998</v>
      </c>
    </row>
    <row r="17" spans="1:51" ht="15.75">
      <c r="A17" s="2" t="s">
        <v>25</v>
      </c>
      <c r="B17" s="2" t="s">
        <v>39</v>
      </c>
      <c r="C17" s="2">
        <v>349</v>
      </c>
      <c r="D17" s="3" t="s">
        <v>101</v>
      </c>
      <c r="E17" s="3">
        <v>5868</v>
      </c>
      <c r="F17" s="4">
        <v>39.950000000000003</v>
      </c>
      <c r="G17" s="4">
        <v>0.65</v>
      </c>
      <c r="H17" s="4">
        <v>13.58</v>
      </c>
      <c r="I17" s="4" t="s">
        <v>10</v>
      </c>
      <c r="J17" s="4">
        <v>13.9</v>
      </c>
      <c r="K17" s="4" t="s">
        <v>10</v>
      </c>
      <c r="L17" s="4">
        <v>10.44</v>
      </c>
      <c r="M17" s="4">
        <v>10.19</v>
      </c>
      <c r="N17" s="4">
        <v>1.5</v>
      </c>
      <c r="O17" s="4">
        <v>0.4</v>
      </c>
      <c r="P17" s="4" t="s">
        <v>10</v>
      </c>
      <c r="Q17" s="4">
        <v>90.61</v>
      </c>
      <c r="R17" s="4">
        <v>6.3719999999999999</v>
      </c>
      <c r="S17" s="4">
        <v>7.8E-2</v>
      </c>
      <c r="T17" s="6">
        <v>2.5529999999999999</v>
      </c>
      <c r="U17" s="5" t="s">
        <v>10</v>
      </c>
      <c r="V17" s="6">
        <v>1.8540000000000001</v>
      </c>
      <c r="W17" s="5" t="s">
        <v>10</v>
      </c>
      <c r="X17" s="6">
        <v>2.4820000000000002</v>
      </c>
      <c r="Y17" s="6">
        <v>1.7410000000000001</v>
      </c>
      <c r="Z17" s="6">
        <v>0.46400000000000002</v>
      </c>
      <c r="AA17" s="6">
        <v>8.1000000000000003E-2</v>
      </c>
      <c r="AB17" s="5" t="s">
        <v>10</v>
      </c>
      <c r="AC17" s="6">
        <v>15.625</v>
      </c>
      <c r="AD17" s="6">
        <v>6.21</v>
      </c>
      <c r="AE17" s="6">
        <v>7.5999999999999998E-2</v>
      </c>
      <c r="AF17" s="6">
        <v>2.488</v>
      </c>
      <c r="AG17" s="5" t="s">
        <v>10</v>
      </c>
      <c r="AH17" s="6">
        <v>0.64</v>
      </c>
      <c r="AI17" s="6">
        <v>1.167</v>
      </c>
      <c r="AJ17" s="5" t="s">
        <v>10</v>
      </c>
      <c r="AK17" s="6">
        <v>2.419</v>
      </c>
      <c r="AL17" s="6">
        <v>1.6970000000000001</v>
      </c>
      <c r="AM17" s="6">
        <v>0.45200000000000001</v>
      </c>
      <c r="AN17" s="6">
        <v>7.9000000000000001E-2</v>
      </c>
      <c r="AO17" s="5" t="s">
        <v>10</v>
      </c>
      <c r="AP17" s="6">
        <v>15.228999999999999</v>
      </c>
      <c r="AQ17" s="5">
        <f t="shared" si="0"/>
        <v>0.79078130107878386</v>
      </c>
      <c r="AR17" s="5">
        <f t="shared" si="1"/>
        <v>0.53100000000000003</v>
      </c>
      <c r="AS17" s="5">
        <f t="shared" si="2"/>
        <v>0.8512241054613936</v>
      </c>
      <c r="AT17" s="5">
        <f t="shared" si="3"/>
        <v>0.30299999999999994</v>
      </c>
      <c r="AU17" s="5">
        <f t="shared" si="4"/>
        <v>0.14900000000000008</v>
      </c>
      <c r="AV17" s="5">
        <f t="shared" si="5"/>
        <v>1.79</v>
      </c>
      <c r="AW17" s="5">
        <f t="shared" si="6"/>
        <v>0.69799999999999995</v>
      </c>
      <c r="AX17" s="5">
        <f t="shared" si="7"/>
        <v>0.62573726541554964</v>
      </c>
      <c r="AY17" s="5">
        <f t="shared" si="8"/>
        <v>0.22800000000000009</v>
      </c>
    </row>
    <row r="18" spans="1:51" ht="15.75">
      <c r="A18" s="2" t="s">
        <v>25</v>
      </c>
      <c r="B18" s="2" t="s">
        <v>39</v>
      </c>
      <c r="C18" s="2">
        <v>349</v>
      </c>
      <c r="D18" s="3" t="s">
        <v>101</v>
      </c>
      <c r="E18" s="3">
        <v>5871</v>
      </c>
      <c r="F18" s="4">
        <v>40.93</v>
      </c>
      <c r="G18" s="4">
        <v>0.68</v>
      </c>
      <c r="H18" s="4">
        <v>14.46</v>
      </c>
      <c r="I18" s="4" t="s">
        <v>10</v>
      </c>
      <c r="J18" s="4">
        <v>14.2</v>
      </c>
      <c r="K18" s="4" t="s">
        <v>10</v>
      </c>
      <c r="L18" s="4">
        <v>10.59</v>
      </c>
      <c r="M18" s="4">
        <v>10.36</v>
      </c>
      <c r="N18" s="4">
        <v>1.38</v>
      </c>
      <c r="O18" s="4">
        <v>0.39</v>
      </c>
      <c r="P18" s="4" t="s">
        <v>10</v>
      </c>
      <c r="Q18" s="4">
        <v>92.99</v>
      </c>
      <c r="R18" s="4">
        <v>6.3490000000000002</v>
      </c>
      <c r="S18" s="4">
        <v>7.9000000000000001E-2</v>
      </c>
      <c r="T18" s="6">
        <v>2.6429999999999998</v>
      </c>
      <c r="U18" s="5" t="s">
        <v>10</v>
      </c>
      <c r="V18" s="6">
        <v>1.8420000000000001</v>
      </c>
      <c r="W18" s="5" t="s">
        <v>10</v>
      </c>
      <c r="X18" s="6">
        <v>2.4489999999999998</v>
      </c>
      <c r="Y18" s="6">
        <v>1.722</v>
      </c>
      <c r="Z18" s="6">
        <v>0.41499999999999998</v>
      </c>
      <c r="AA18" s="6">
        <v>7.6999999999999999E-2</v>
      </c>
      <c r="AB18" s="5" t="s">
        <v>10</v>
      </c>
      <c r="AC18" s="6">
        <v>15.576000000000001</v>
      </c>
      <c r="AD18" s="6">
        <v>6.1769999999999996</v>
      </c>
      <c r="AE18" s="6">
        <v>7.6999999999999999E-2</v>
      </c>
      <c r="AF18" s="6">
        <v>2.5720000000000001</v>
      </c>
      <c r="AG18" s="5" t="s">
        <v>10</v>
      </c>
      <c r="AH18" s="6">
        <v>0.54600000000000004</v>
      </c>
      <c r="AI18" s="6">
        <v>1.246</v>
      </c>
      <c r="AJ18" s="5" t="s">
        <v>10</v>
      </c>
      <c r="AK18" s="6">
        <v>2.3820000000000001</v>
      </c>
      <c r="AL18" s="6">
        <v>1.675</v>
      </c>
      <c r="AM18" s="6">
        <v>0.40400000000000003</v>
      </c>
      <c r="AN18" s="6">
        <v>7.4999999999999997E-2</v>
      </c>
      <c r="AO18" s="5" t="s">
        <v>10</v>
      </c>
      <c r="AP18" s="6">
        <v>15.154</v>
      </c>
      <c r="AQ18" s="5">
        <f t="shared" si="0"/>
        <v>0.81352459016393452</v>
      </c>
      <c r="AR18" s="5">
        <f t="shared" si="1"/>
        <v>0.47900000000000004</v>
      </c>
      <c r="AS18" s="5">
        <f t="shared" si="2"/>
        <v>0.8434237995824635</v>
      </c>
      <c r="AT18" s="5">
        <f t="shared" si="3"/>
        <v>0.32499999999999996</v>
      </c>
      <c r="AU18" s="5">
        <f t="shared" si="4"/>
        <v>7.900000000000007E-2</v>
      </c>
      <c r="AV18" s="5">
        <f t="shared" si="5"/>
        <v>1.8230000000000004</v>
      </c>
      <c r="AW18" s="5">
        <f t="shared" si="6"/>
        <v>0.74899999999999967</v>
      </c>
      <c r="AX18" s="5">
        <f t="shared" si="7"/>
        <v>0.62456140350877198</v>
      </c>
      <c r="AY18" s="5">
        <f t="shared" si="8"/>
        <v>0.15400000000000008</v>
      </c>
    </row>
    <row r="19" spans="1:51" ht="15.75">
      <c r="A19" s="7" t="s">
        <v>29</v>
      </c>
      <c r="B19" s="7" t="s">
        <v>42</v>
      </c>
      <c r="C19" s="7" t="s">
        <v>31</v>
      </c>
      <c r="D19" s="7" t="s">
        <v>101</v>
      </c>
      <c r="E19" s="7">
        <v>15</v>
      </c>
      <c r="F19" s="5">
        <v>41.43</v>
      </c>
      <c r="G19" s="5">
        <v>0.62</v>
      </c>
      <c r="H19" s="5">
        <v>19.34</v>
      </c>
      <c r="I19" s="5" t="s">
        <v>10</v>
      </c>
      <c r="J19" s="5">
        <v>15.62</v>
      </c>
      <c r="K19" s="5" t="s">
        <v>10</v>
      </c>
      <c r="L19" s="5">
        <v>9.1999999999999993</v>
      </c>
      <c r="M19" s="5">
        <v>11.72</v>
      </c>
      <c r="N19" s="5">
        <v>1.67</v>
      </c>
      <c r="O19" s="5">
        <v>0.4</v>
      </c>
      <c r="P19" s="4" t="s">
        <v>10</v>
      </c>
      <c r="Q19" s="5">
        <v>100</v>
      </c>
      <c r="R19" s="5">
        <v>6.0030000000000001</v>
      </c>
      <c r="S19" s="5">
        <v>6.8000000000000005E-2</v>
      </c>
      <c r="T19" s="5">
        <v>3.3029999999999999</v>
      </c>
      <c r="U19" s="5" t="s">
        <v>10</v>
      </c>
      <c r="V19" s="5">
        <v>1.893</v>
      </c>
      <c r="W19" s="5" t="s">
        <v>10</v>
      </c>
      <c r="X19" s="5">
        <v>1.9870000000000001</v>
      </c>
      <c r="Y19" s="5">
        <v>1.82</v>
      </c>
      <c r="Z19" s="5">
        <v>0.46899999999999997</v>
      </c>
      <c r="AA19" s="5">
        <v>7.3999999999999996E-2</v>
      </c>
      <c r="AB19" s="5" t="s">
        <v>10</v>
      </c>
      <c r="AC19" s="5">
        <v>15.617000000000001</v>
      </c>
      <c r="AD19" s="5">
        <v>5.8879999999999999</v>
      </c>
      <c r="AE19" s="5">
        <v>6.6000000000000003E-2</v>
      </c>
      <c r="AF19" s="5">
        <v>3.24</v>
      </c>
      <c r="AG19" s="5" t="s">
        <v>10</v>
      </c>
      <c r="AH19" s="5">
        <v>0.97499999999999998</v>
      </c>
      <c r="AI19" s="5">
        <v>0.88200000000000001</v>
      </c>
      <c r="AJ19" s="5" t="s">
        <v>10</v>
      </c>
      <c r="AK19" s="5">
        <v>1.9490000000000001</v>
      </c>
      <c r="AL19" s="5">
        <v>1.7849999999999999</v>
      </c>
      <c r="AM19" s="5">
        <v>0.46</v>
      </c>
      <c r="AN19" s="5">
        <v>7.2999999999999995E-2</v>
      </c>
      <c r="AO19" s="5" t="s">
        <v>10</v>
      </c>
      <c r="AP19" s="5">
        <v>15.317</v>
      </c>
      <c r="AQ19" s="5">
        <f t="shared" si="0"/>
        <v>0.66655266757865939</v>
      </c>
      <c r="AR19" s="5">
        <f t="shared" si="1"/>
        <v>0.53300000000000003</v>
      </c>
      <c r="AS19" s="5">
        <f t="shared" si="2"/>
        <v>0.8630393996247655</v>
      </c>
      <c r="AT19" s="5">
        <f t="shared" si="3"/>
        <v>0.21500000000000008</v>
      </c>
      <c r="AU19" s="5">
        <f t="shared" si="4"/>
        <v>0.24499999999999994</v>
      </c>
      <c r="AV19" s="5">
        <f t="shared" si="5"/>
        <v>2.1120000000000001</v>
      </c>
      <c r="AW19" s="5">
        <f t="shared" si="6"/>
        <v>1.1280000000000001</v>
      </c>
      <c r="AX19" s="5">
        <f t="shared" si="7"/>
        <v>0.43880597014925371</v>
      </c>
      <c r="AY19" s="5">
        <f t="shared" si="8"/>
        <v>0.31799999999999995</v>
      </c>
    </row>
    <row r="20" spans="1:51" ht="15.75">
      <c r="A20" s="7" t="s">
        <v>29</v>
      </c>
      <c r="B20" s="7" t="s">
        <v>42</v>
      </c>
      <c r="C20" s="7" t="s">
        <v>31</v>
      </c>
      <c r="D20" s="7" t="s">
        <v>101</v>
      </c>
      <c r="E20" s="7">
        <v>19</v>
      </c>
      <c r="F20" s="5">
        <v>42.98</v>
      </c>
      <c r="G20" s="5">
        <v>0.57999999999999996</v>
      </c>
      <c r="H20" s="5">
        <v>17.649999999999999</v>
      </c>
      <c r="I20" s="5" t="s">
        <v>10</v>
      </c>
      <c r="J20" s="5">
        <v>16.38</v>
      </c>
      <c r="K20" s="5" t="s">
        <v>10</v>
      </c>
      <c r="L20" s="5">
        <v>9.61</v>
      </c>
      <c r="M20" s="5">
        <v>10.96</v>
      </c>
      <c r="N20" s="5">
        <v>1.41</v>
      </c>
      <c r="O20" s="5">
        <v>0.43</v>
      </c>
      <c r="P20" s="4" t="s">
        <v>10</v>
      </c>
      <c r="Q20" s="5">
        <v>100</v>
      </c>
      <c r="R20" s="5">
        <v>6.2169999999999996</v>
      </c>
      <c r="S20" s="5">
        <v>6.3E-2</v>
      </c>
      <c r="T20" s="5">
        <v>3.0089999999999999</v>
      </c>
      <c r="U20" s="5" t="s">
        <v>10</v>
      </c>
      <c r="V20" s="5">
        <v>1.9810000000000001</v>
      </c>
      <c r="W20" s="5" t="s">
        <v>10</v>
      </c>
      <c r="X20" s="5">
        <v>2.0720000000000001</v>
      </c>
      <c r="Y20" s="5">
        <v>1.6990000000000001</v>
      </c>
      <c r="Z20" s="5">
        <v>0.39500000000000002</v>
      </c>
      <c r="AA20" s="5">
        <v>7.9000000000000001E-2</v>
      </c>
      <c r="AB20" s="5" t="s">
        <v>10</v>
      </c>
      <c r="AC20" s="5">
        <v>15.516</v>
      </c>
      <c r="AD20" s="5">
        <v>6.0570000000000004</v>
      </c>
      <c r="AE20" s="5">
        <v>6.0999999999999999E-2</v>
      </c>
      <c r="AF20" s="5">
        <v>2.9319999999999999</v>
      </c>
      <c r="AG20" s="5" t="s">
        <v>10</v>
      </c>
      <c r="AH20" s="5">
        <v>0.749</v>
      </c>
      <c r="AI20" s="5">
        <v>1.181</v>
      </c>
      <c r="AJ20" s="5" t="s">
        <v>10</v>
      </c>
      <c r="AK20" s="5">
        <v>2.0190000000000001</v>
      </c>
      <c r="AL20" s="5">
        <v>1.655</v>
      </c>
      <c r="AM20" s="5">
        <v>0.38500000000000001</v>
      </c>
      <c r="AN20" s="5">
        <v>7.6999999999999999E-2</v>
      </c>
      <c r="AO20" s="5" t="s">
        <v>10</v>
      </c>
      <c r="AP20" s="5">
        <v>15.118</v>
      </c>
      <c r="AQ20" s="5">
        <f t="shared" si="0"/>
        <v>0.72940751445086704</v>
      </c>
      <c r="AR20" s="5">
        <f t="shared" si="1"/>
        <v>0.46200000000000002</v>
      </c>
      <c r="AS20" s="5">
        <f t="shared" si="2"/>
        <v>0.83333333333333326</v>
      </c>
      <c r="AT20" s="5">
        <f t="shared" si="3"/>
        <v>0.34499999999999997</v>
      </c>
      <c r="AU20" s="5">
        <f t="shared" si="4"/>
        <v>4.0000000000000036E-2</v>
      </c>
      <c r="AV20" s="5">
        <f t="shared" si="5"/>
        <v>1.9429999999999996</v>
      </c>
      <c r="AW20" s="5">
        <f t="shared" si="6"/>
        <v>0.98900000000000032</v>
      </c>
      <c r="AX20" s="5">
        <f t="shared" si="7"/>
        <v>0.54423963133640541</v>
      </c>
      <c r="AY20" s="5">
        <f t="shared" si="8"/>
        <v>0.11700000000000005</v>
      </c>
    </row>
    <row r="21" spans="1:51" ht="15.75">
      <c r="A21" s="7" t="s">
        <v>29</v>
      </c>
      <c r="B21" s="7" t="s">
        <v>42</v>
      </c>
      <c r="C21" s="7" t="s">
        <v>31</v>
      </c>
      <c r="D21" s="7" t="s">
        <v>101</v>
      </c>
      <c r="E21" s="7">
        <v>20</v>
      </c>
      <c r="F21" s="5">
        <v>42.24</v>
      </c>
      <c r="G21" s="5">
        <v>0.62</v>
      </c>
      <c r="H21" s="5">
        <v>17.66</v>
      </c>
      <c r="I21" s="5" t="s">
        <v>10</v>
      </c>
      <c r="J21" s="5">
        <v>16.13</v>
      </c>
      <c r="K21" s="5" t="s">
        <v>10</v>
      </c>
      <c r="L21" s="5">
        <v>9.42</v>
      </c>
      <c r="M21" s="5">
        <v>11.52</v>
      </c>
      <c r="N21" s="5">
        <v>1.8</v>
      </c>
      <c r="O21" s="5">
        <v>0.61</v>
      </c>
      <c r="P21" s="4" t="s">
        <v>10</v>
      </c>
      <c r="Q21" s="5">
        <v>100</v>
      </c>
      <c r="R21" s="5">
        <v>6.1420000000000003</v>
      </c>
      <c r="S21" s="5">
        <v>6.8000000000000005E-2</v>
      </c>
      <c r="T21" s="5">
        <v>3.0259999999999998</v>
      </c>
      <c r="U21" s="5" t="s">
        <v>10</v>
      </c>
      <c r="V21" s="5">
        <v>1.9610000000000001</v>
      </c>
      <c r="W21" s="5" t="s">
        <v>10</v>
      </c>
      <c r="X21" s="5">
        <v>2.0419999999999998</v>
      </c>
      <c r="Y21" s="5">
        <v>1.7949999999999999</v>
      </c>
      <c r="Z21" s="5">
        <v>0.50700000000000001</v>
      </c>
      <c r="AA21" s="5">
        <v>0.113</v>
      </c>
      <c r="AB21" s="5" t="s">
        <v>10</v>
      </c>
      <c r="AC21" s="5">
        <v>15.654999999999999</v>
      </c>
      <c r="AD21" s="5">
        <v>6.0309999999999997</v>
      </c>
      <c r="AE21" s="5">
        <v>6.7000000000000004E-2</v>
      </c>
      <c r="AF21" s="5">
        <v>2.972</v>
      </c>
      <c r="AG21" s="5" t="s">
        <v>10</v>
      </c>
      <c r="AH21" s="5">
        <v>1.093</v>
      </c>
      <c r="AI21" s="5">
        <v>0.83299999999999996</v>
      </c>
      <c r="AJ21" s="5" t="s">
        <v>10</v>
      </c>
      <c r="AK21" s="5">
        <v>2.0049999999999999</v>
      </c>
      <c r="AL21" s="5">
        <v>1.762</v>
      </c>
      <c r="AM21" s="5">
        <v>0.498</v>
      </c>
      <c r="AN21" s="5">
        <v>0.111</v>
      </c>
      <c r="AO21" s="5" t="s">
        <v>10</v>
      </c>
      <c r="AP21" s="5">
        <v>15.372</v>
      </c>
      <c r="AQ21" s="5">
        <f t="shared" si="0"/>
        <v>0.64719173660426077</v>
      </c>
      <c r="AR21" s="5">
        <f t="shared" si="1"/>
        <v>0.60899999999999999</v>
      </c>
      <c r="AS21" s="5">
        <f t="shared" si="2"/>
        <v>0.81773399014778325</v>
      </c>
      <c r="AT21" s="5">
        <f t="shared" si="3"/>
        <v>0.23799999999999999</v>
      </c>
      <c r="AU21" s="5">
        <f t="shared" si="4"/>
        <v>0.26</v>
      </c>
      <c r="AV21" s="5">
        <f t="shared" si="5"/>
        <v>1.9690000000000003</v>
      </c>
      <c r="AW21" s="5">
        <f t="shared" si="6"/>
        <v>1.0029999999999997</v>
      </c>
      <c r="AX21" s="5">
        <f t="shared" si="7"/>
        <v>0.45370370370370378</v>
      </c>
      <c r="AY21" s="5">
        <f t="shared" si="8"/>
        <v>0.371</v>
      </c>
    </row>
    <row r="22" spans="1:51" ht="15.75">
      <c r="A22" s="7" t="s">
        <v>29</v>
      </c>
      <c r="B22" s="7" t="s">
        <v>42</v>
      </c>
      <c r="C22" s="7" t="s">
        <v>102</v>
      </c>
      <c r="D22" s="7" t="s">
        <v>101</v>
      </c>
      <c r="E22" s="7">
        <v>23</v>
      </c>
      <c r="F22" s="5">
        <v>41.96</v>
      </c>
      <c r="G22" s="5">
        <v>0.75</v>
      </c>
      <c r="H22" s="5">
        <v>17.88</v>
      </c>
      <c r="I22" s="5" t="s">
        <v>10</v>
      </c>
      <c r="J22" s="5">
        <v>16.28</v>
      </c>
      <c r="K22" s="5" t="s">
        <v>10</v>
      </c>
      <c r="L22" s="5">
        <v>9.35</v>
      </c>
      <c r="M22" s="5">
        <v>11.24</v>
      </c>
      <c r="N22" s="5">
        <v>1.78</v>
      </c>
      <c r="O22" s="5">
        <v>0.75</v>
      </c>
      <c r="P22" s="4" t="s">
        <v>10</v>
      </c>
      <c r="Q22" s="5">
        <v>99.99</v>
      </c>
      <c r="R22" s="5">
        <v>6.1120000000000001</v>
      </c>
      <c r="S22" s="5">
        <v>8.2000000000000003E-2</v>
      </c>
      <c r="T22" s="5">
        <v>3.07</v>
      </c>
      <c r="U22" s="5" t="s">
        <v>10</v>
      </c>
      <c r="V22" s="5">
        <v>1.9830000000000001</v>
      </c>
      <c r="W22" s="5" t="s">
        <v>10</v>
      </c>
      <c r="X22" s="5">
        <v>2.0299999999999998</v>
      </c>
      <c r="Y22" s="5">
        <v>1.754</v>
      </c>
      <c r="Z22" s="5">
        <v>0.503</v>
      </c>
      <c r="AA22" s="5">
        <v>0.13900000000000001</v>
      </c>
      <c r="AB22" s="5" t="s">
        <v>10</v>
      </c>
      <c r="AC22" s="5">
        <v>15.673999999999999</v>
      </c>
      <c r="AD22" s="5">
        <v>5.984</v>
      </c>
      <c r="AE22" s="5">
        <v>0.08</v>
      </c>
      <c r="AF22" s="5">
        <v>3.0049999999999999</v>
      </c>
      <c r="AG22" s="5" t="s">
        <v>10</v>
      </c>
      <c r="AH22" s="5">
        <v>0.98</v>
      </c>
      <c r="AI22" s="5">
        <v>0.96199999999999997</v>
      </c>
      <c r="AJ22" s="5" t="s">
        <v>10</v>
      </c>
      <c r="AK22" s="5">
        <v>1.988</v>
      </c>
      <c r="AL22" s="5">
        <v>1.718</v>
      </c>
      <c r="AM22" s="5">
        <v>0.49199999999999999</v>
      </c>
      <c r="AN22" s="5">
        <v>0.13600000000000001</v>
      </c>
      <c r="AO22" s="5" t="s">
        <v>10</v>
      </c>
      <c r="AP22" s="5">
        <v>15.346</v>
      </c>
      <c r="AQ22" s="5">
        <f t="shared" si="0"/>
        <v>0.66981132075471694</v>
      </c>
      <c r="AR22" s="5">
        <f t="shared" si="1"/>
        <v>0.628</v>
      </c>
      <c r="AS22" s="5">
        <f t="shared" si="2"/>
        <v>0.78343949044585981</v>
      </c>
      <c r="AT22" s="5">
        <f t="shared" si="3"/>
        <v>0.28200000000000003</v>
      </c>
      <c r="AU22" s="5">
        <f t="shared" si="4"/>
        <v>0.20999999999999996</v>
      </c>
      <c r="AV22" s="5">
        <f t="shared" si="5"/>
        <v>2.016</v>
      </c>
      <c r="AW22" s="5">
        <f t="shared" si="6"/>
        <v>0.98899999999999988</v>
      </c>
      <c r="AX22" s="5">
        <f t="shared" si="7"/>
        <v>0.49308047155304974</v>
      </c>
      <c r="AY22" s="5">
        <f t="shared" si="8"/>
        <v>0.34599999999999997</v>
      </c>
    </row>
    <row r="23" spans="1:51" ht="15.75">
      <c r="A23" s="7" t="s">
        <v>29</v>
      </c>
      <c r="B23" s="7" t="s">
        <v>42</v>
      </c>
      <c r="C23" s="7" t="s">
        <v>102</v>
      </c>
      <c r="D23" s="7" t="s">
        <v>101</v>
      </c>
      <c r="E23" s="7">
        <v>24</v>
      </c>
      <c r="F23" s="5">
        <v>42.61</v>
      </c>
      <c r="G23" s="5">
        <v>0.71</v>
      </c>
      <c r="H23" s="5">
        <v>17.53</v>
      </c>
      <c r="I23" s="5" t="s">
        <v>10</v>
      </c>
      <c r="J23" s="5">
        <v>15.6</v>
      </c>
      <c r="K23" s="5">
        <v>0.03</v>
      </c>
      <c r="L23" s="5">
        <v>10.14</v>
      </c>
      <c r="M23" s="5">
        <v>11.46</v>
      </c>
      <c r="N23" s="5">
        <v>1.7</v>
      </c>
      <c r="O23" s="5">
        <v>0.22</v>
      </c>
      <c r="P23" s="4" t="s">
        <v>10</v>
      </c>
      <c r="Q23" s="5">
        <v>100</v>
      </c>
      <c r="R23" s="5">
        <v>6.1639999999999997</v>
      </c>
      <c r="S23" s="5">
        <v>7.6999999999999999E-2</v>
      </c>
      <c r="T23" s="5">
        <v>2.9889999999999999</v>
      </c>
      <c r="U23" s="5" t="s">
        <v>10</v>
      </c>
      <c r="V23" s="5">
        <v>1.887</v>
      </c>
      <c r="W23" s="5">
        <v>4.0000000000000001E-3</v>
      </c>
      <c r="X23" s="5">
        <v>2.1869999999999998</v>
      </c>
      <c r="Y23" s="5">
        <v>1.776</v>
      </c>
      <c r="Z23" s="5">
        <v>0.47699999999999998</v>
      </c>
      <c r="AA23" s="5">
        <v>4.1000000000000002E-2</v>
      </c>
      <c r="AB23" s="5" t="s">
        <v>10</v>
      </c>
      <c r="AC23" s="5">
        <v>15.601000000000001</v>
      </c>
      <c r="AD23" s="5">
        <v>6.0209999999999999</v>
      </c>
      <c r="AE23" s="5">
        <v>7.4999999999999997E-2</v>
      </c>
      <c r="AF23" s="5">
        <v>2.92</v>
      </c>
      <c r="AG23" s="5" t="s">
        <v>10</v>
      </c>
      <c r="AH23" s="5">
        <v>0.78200000000000003</v>
      </c>
      <c r="AI23" s="5">
        <v>1.0620000000000001</v>
      </c>
      <c r="AJ23" s="5">
        <v>4.0000000000000001E-3</v>
      </c>
      <c r="AK23" s="5">
        <v>2.1360000000000001</v>
      </c>
      <c r="AL23" s="5">
        <v>1.7350000000000001</v>
      </c>
      <c r="AM23" s="5">
        <v>0.46600000000000003</v>
      </c>
      <c r="AN23" s="5">
        <v>0.04</v>
      </c>
      <c r="AO23" s="5" t="s">
        <v>10</v>
      </c>
      <c r="AP23" s="5">
        <v>15.241</v>
      </c>
      <c r="AQ23" s="5">
        <f t="shared" si="0"/>
        <v>0.73200822481151473</v>
      </c>
      <c r="AR23" s="5">
        <f t="shared" si="1"/>
        <v>0.50600000000000001</v>
      </c>
      <c r="AS23" s="5">
        <f t="shared" si="2"/>
        <v>0.92094861660079053</v>
      </c>
      <c r="AT23" s="5">
        <f t="shared" si="3"/>
        <v>0.2649999999999999</v>
      </c>
      <c r="AU23" s="5">
        <f t="shared" si="4"/>
        <v>0.20100000000000012</v>
      </c>
      <c r="AV23" s="5">
        <f t="shared" si="5"/>
        <v>1.9790000000000001</v>
      </c>
      <c r="AW23" s="5">
        <f t="shared" si="6"/>
        <v>0.94099999999999984</v>
      </c>
      <c r="AX23" s="5">
        <f t="shared" si="7"/>
        <v>0.53020469296055917</v>
      </c>
      <c r="AY23" s="5">
        <f t="shared" si="8"/>
        <v>0.2410000000000001</v>
      </c>
    </row>
    <row r="24" spans="1:51" ht="15.75">
      <c r="A24" s="7" t="s">
        <v>29</v>
      </c>
      <c r="B24" s="7" t="s">
        <v>42</v>
      </c>
      <c r="C24" s="7" t="s">
        <v>66</v>
      </c>
      <c r="D24" s="7" t="s">
        <v>101</v>
      </c>
      <c r="E24" s="7">
        <v>31</v>
      </c>
      <c r="F24" s="5">
        <v>41.57</v>
      </c>
      <c r="G24" s="5">
        <v>0.72</v>
      </c>
      <c r="H24" s="5">
        <v>19.04</v>
      </c>
      <c r="I24" s="5" t="s">
        <v>10</v>
      </c>
      <c r="J24" s="5">
        <v>15.61</v>
      </c>
      <c r="K24" s="5" t="s">
        <v>10</v>
      </c>
      <c r="L24" s="5">
        <v>9.31</v>
      </c>
      <c r="M24" s="5">
        <v>11.56</v>
      </c>
      <c r="N24" s="5">
        <v>1.61</v>
      </c>
      <c r="O24" s="5">
        <v>0.57999999999999996</v>
      </c>
      <c r="P24" s="4" t="s">
        <v>10</v>
      </c>
      <c r="Q24" s="5">
        <v>100</v>
      </c>
      <c r="R24" s="5">
        <v>6.0289999999999999</v>
      </c>
      <c r="S24" s="5">
        <v>7.9000000000000001E-2</v>
      </c>
      <c r="T24" s="5">
        <v>3.254</v>
      </c>
      <c r="U24" s="5" t="s">
        <v>10</v>
      </c>
      <c r="V24" s="5">
        <v>1.893</v>
      </c>
      <c r="W24" s="5" t="s">
        <v>10</v>
      </c>
      <c r="X24" s="5">
        <v>2.0129999999999999</v>
      </c>
      <c r="Y24" s="5">
        <v>1.796</v>
      </c>
      <c r="Z24" s="5">
        <v>0.45300000000000001</v>
      </c>
      <c r="AA24" s="5">
        <v>0.107</v>
      </c>
      <c r="AB24" s="5" t="s">
        <v>10</v>
      </c>
      <c r="AC24" s="5">
        <v>15.624000000000001</v>
      </c>
      <c r="AD24" s="5">
        <v>5.907</v>
      </c>
      <c r="AE24" s="5">
        <v>7.6999999999999999E-2</v>
      </c>
      <c r="AF24" s="5">
        <v>3.1890000000000001</v>
      </c>
      <c r="AG24" s="5" t="s">
        <v>10</v>
      </c>
      <c r="AH24" s="5">
        <v>0.92700000000000005</v>
      </c>
      <c r="AI24" s="5">
        <v>0.92800000000000005</v>
      </c>
      <c r="AJ24" s="5" t="s">
        <v>10</v>
      </c>
      <c r="AK24" s="5">
        <v>1.972</v>
      </c>
      <c r="AL24" s="5">
        <v>1.76</v>
      </c>
      <c r="AM24" s="5">
        <v>0.44400000000000001</v>
      </c>
      <c r="AN24" s="5">
        <v>0.105</v>
      </c>
      <c r="AO24" s="5" t="s">
        <v>10</v>
      </c>
      <c r="AP24" s="5">
        <v>15.308999999999999</v>
      </c>
      <c r="AQ24" s="5">
        <f t="shared" si="0"/>
        <v>0.68023456364263535</v>
      </c>
      <c r="AR24" s="5">
        <f t="shared" si="1"/>
        <v>0.54900000000000004</v>
      </c>
      <c r="AS24" s="5">
        <f t="shared" si="2"/>
        <v>0.808743169398907</v>
      </c>
      <c r="AT24" s="5">
        <f t="shared" si="3"/>
        <v>0.24</v>
      </c>
      <c r="AU24" s="5">
        <f t="shared" si="4"/>
        <v>0.20400000000000001</v>
      </c>
      <c r="AV24" s="5">
        <f t="shared" si="5"/>
        <v>2.093</v>
      </c>
      <c r="AW24" s="5">
        <f t="shared" si="6"/>
        <v>1.0960000000000001</v>
      </c>
      <c r="AX24" s="5">
        <f t="shared" si="7"/>
        <v>0.45849802371541504</v>
      </c>
      <c r="AY24" s="5">
        <f t="shared" si="8"/>
        <v>0.30900000000000005</v>
      </c>
    </row>
    <row r="25" spans="1:51" ht="15.75">
      <c r="A25" s="7" t="s">
        <v>29</v>
      </c>
      <c r="B25" s="7" t="s">
        <v>42</v>
      </c>
      <c r="C25" s="7" t="s">
        <v>67</v>
      </c>
      <c r="D25" s="7" t="s">
        <v>101</v>
      </c>
      <c r="E25" s="7">
        <v>65</v>
      </c>
      <c r="F25" s="5">
        <v>41.76</v>
      </c>
      <c r="G25" s="5">
        <v>0.63</v>
      </c>
      <c r="H25" s="5">
        <v>18.12</v>
      </c>
      <c r="I25" s="5" t="s">
        <v>10</v>
      </c>
      <c r="J25" s="5">
        <v>16.149999999999999</v>
      </c>
      <c r="K25" s="5">
        <v>0.1</v>
      </c>
      <c r="L25" s="5">
        <v>9.6199999999999992</v>
      </c>
      <c r="M25" s="5">
        <v>11.52</v>
      </c>
      <c r="N25" s="5">
        <v>1.57</v>
      </c>
      <c r="O25" s="5">
        <v>0.53</v>
      </c>
      <c r="P25" s="4" t="s">
        <v>10</v>
      </c>
      <c r="Q25" s="5">
        <v>100</v>
      </c>
      <c r="R25" s="5">
        <v>6.0730000000000004</v>
      </c>
      <c r="S25" s="5">
        <v>6.9000000000000006E-2</v>
      </c>
      <c r="T25" s="5">
        <v>3.1059999999999999</v>
      </c>
      <c r="U25" s="5" t="s">
        <v>10</v>
      </c>
      <c r="V25" s="5">
        <v>1.964</v>
      </c>
      <c r="W25" s="5">
        <v>1.2E-2</v>
      </c>
      <c r="X25" s="5">
        <v>2.085</v>
      </c>
      <c r="Y25" s="5">
        <v>1.7949999999999999</v>
      </c>
      <c r="Z25" s="5">
        <v>0.443</v>
      </c>
      <c r="AA25" s="5">
        <v>9.8000000000000004E-2</v>
      </c>
      <c r="AB25" s="5" t="s">
        <v>10</v>
      </c>
      <c r="AC25" s="5">
        <v>15.645</v>
      </c>
      <c r="AD25" s="5">
        <v>5.9320000000000004</v>
      </c>
      <c r="AE25" s="5">
        <v>6.7000000000000004E-2</v>
      </c>
      <c r="AF25" s="5">
        <v>3.0329999999999999</v>
      </c>
      <c r="AG25" s="5" t="s">
        <v>10</v>
      </c>
      <c r="AH25" s="5">
        <v>0.85</v>
      </c>
      <c r="AI25" s="5">
        <v>1.0680000000000001</v>
      </c>
      <c r="AJ25" s="5">
        <v>1.2E-2</v>
      </c>
      <c r="AK25" s="5">
        <v>2.0369999999999999</v>
      </c>
      <c r="AL25" s="5">
        <v>1.7529999999999999</v>
      </c>
      <c r="AM25" s="5">
        <v>0.432</v>
      </c>
      <c r="AN25" s="5">
        <v>9.6000000000000002E-2</v>
      </c>
      <c r="AO25" s="5" t="s">
        <v>10</v>
      </c>
      <c r="AP25" s="5">
        <v>15.282</v>
      </c>
      <c r="AQ25" s="5">
        <f t="shared" si="0"/>
        <v>0.70557672324211984</v>
      </c>
      <c r="AR25" s="5">
        <f t="shared" si="1"/>
        <v>0.52800000000000002</v>
      </c>
      <c r="AS25" s="5">
        <f t="shared" si="2"/>
        <v>0.81818181818181812</v>
      </c>
      <c r="AT25" s="5">
        <f t="shared" si="3"/>
        <v>0.24700000000000011</v>
      </c>
      <c r="AU25" s="5">
        <f t="shared" si="4"/>
        <v>0.18499999999999989</v>
      </c>
      <c r="AV25" s="5">
        <f t="shared" si="5"/>
        <v>2.0679999999999996</v>
      </c>
      <c r="AW25" s="5">
        <f t="shared" si="6"/>
        <v>0.9650000000000003</v>
      </c>
      <c r="AX25" s="5">
        <f t="shared" si="7"/>
        <v>0.52533202164289217</v>
      </c>
      <c r="AY25" s="5">
        <f t="shared" si="8"/>
        <v>0.28099999999999992</v>
      </c>
    </row>
    <row r="26" spans="1:51" ht="15.75">
      <c r="A26" s="7" t="s">
        <v>29</v>
      </c>
      <c r="B26" s="7" t="s">
        <v>42</v>
      </c>
      <c r="C26" s="7" t="s">
        <v>67</v>
      </c>
      <c r="D26" s="7" t="s">
        <v>101</v>
      </c>
      <c r="E26" s="7">
        <v>66</v>
      </c>
      <c r="F26" s="5">
        <v>41.17</v>
      </c>
      <c r="G26" s="5">
        <v>0.84</v>
      </c>
      <c r="H26" s="5">
        <v>18.260000000000002</v>
      </c>
      <c r="I26" s="5" t="s">
        <v>10</v>
      </c>
      <c r="J26" s="5">
        <v>16.399999999999999</v>
      </c>
      <c r="K26" s="5" t="s">
        <v>10</v>
      </c>
      <c r="L26" s="5">
        <v>9.5399999999999991</v>
      </c>
      <c r="M26" s="5">
        <v>11.53</v>
      </c>
      <c r="N26" s="5">
        <v>1.59</v>
      </c>
      <c r="O26" s="5">
        <v>0.68</v>
      </c>
      <c r="P26" s="4" t="s">
        <v>10</v>
      </c>
      <c r="Q26" s="5">
        <v>100.01</v>
      </c>
      <c r="R26" s="5">
        <v>6.0110000000000001</v>
      </c>
      <c r="S26" s="5">
        <v>9.1999999999999998E-2</v>
      </c>
      <c r="T26" s="5">
        <v>3.1419999999999999</v>
      </c>
      <c r="U26" s="5" t="s">
        <v>10</v>
      </c>
      <c r="V26" s="5">
        <v>2.0030000000000001</v>
      </c>
      <c r="W26" s="5" t="s">
        <v>10</v>
      </c>
      <c r="X26" s="5">
        <v>2.077</v>
      </c>
      <c r="Y26" s="5">
        <v>1.804</v>
      </c>
      <c r="Z26" s="5">
        <v>0.45</v>
      </c>
      <c r="AA26" s="5">
        <v>0.127</v>
      </c>
      <c r="AB26" s="5" t="s">
        <v>10</v>
      </c>
      <c r="AC26" s="5">
        <v>15.706</v>
      </c>
      <c r="AD26" s="5">
        <v>5.8650000000000002</v>
      </c>
      <c r="AE26" s="5">
        <v>0.09</v>
      </c>
      <c r="AF26" s="5">
        <v>3.0659999999999998</v>
      </c>
      <c r="AG26" s="5" t="s">
        <v>10</v>
      </c>
      <c r="AH26" s="5">
        <v>0.83099999999999996</v>
      </c>
      <c r="AI26" s="5">
        <v>1.123</v>
      </c>
      <c r="AJ26" s="5" t="s">
        <v>10</v>
      </c>
      <c r="AK26" s="5">
        <v>2.0259999999999998</v>
      </c>
      <c r="AL26" s="5">
        <v>1.76</v>
      </c>
      <c r="AM26" s="5">
        <v>0.439</v>
      </c>
      <c r="AN26" s="5">
        <v>0.124</v>
      </c>
      <c r="AO26" s="5" t="s">
        <v>10</v>
      </c>
      <c r="AP26" s="5">
        <v>15.323</v>
      </c>
      <c r="AQ26" s="5">
        <f t="shared" si="0"/>
        <v>0.70913545677283862</v>
      </c>
      <c r="AR26" s="5">
        <f t="shared" si="1"/>
        <v>0.56299999999999994</v>
      </c>
      <c r="AS26" s="5">
        <f t="shared" si="2"/>
        <v>0.77975133214920078</v>
      </c>
      <c r="AT26" s="5">
        <f t="shared" si="3"/>
        <v>0.24</v>
      </c>
      <c r="AU26" s="5">
        <f t="shared" si="4"/>
        <v>0.19900000000000001</v>
      </c>
      <c r="AV26" s="5">
        <f t="shared" si="5"/>
        <v>2.1349999999999998</v>
      </c>
      <c r="AW26" s="5">
        <f t="shared" si="6"/>
        <v>0.93100000000000005</v>
      </c>
      <c r="AX26" s="5">
        <f t="shared" si="7"/>
        <v>0.54673807205452762</v>
      </c>
      <c r="AY26" s="5">
        <f t="shared" si="8"/>
        <v>0.32299999999999995</v>
      </c>
    </row>
    <row r="27" spans="1:51" ht="15.75">
      <c r="A27" s="7" t="s">
        <v>29</v>
      </c>
      <c r="B27" s="7" t="s">
        <v>42</v>
      </c>
      <c r="C27" s="7" t="s">
        <v>68</v>
      </c>
      <c r="D27" s="7" t="s">
        <v>101</v>
      </c>
      <c r="E27" s="7">
        <v>71</v>
      </c>
      <c r="F27" s="5">
        <v>41.38</v>
      </c>
      <c r="G27" s="5">
        <v>0.52</v>
      </c>
      <c r="H27" s="5">
        <v>19.260000000000002</v>
      </c>
      <c r="I27" s="5" t="s">
        <v>10</v>
      </c>
      <c r="J27" s="5">
        <v>16.03</v>
      </c>
      <c r="K27" s="5" t="s">
        <v>10</v>
      </c>
      <c r="L27" s="5">
        <v>9.4</v>
      </c>
      <c r="M27" s="5">
        <v>11.45</v>
      </c>
      <c r="N27" s="5">
        <v>1.62</v>
      </c>
      <c r="O27" s="5">
        <v>0.35</v>
      </c>
      <c r="P27" s="4" t="s">
        <v>10</v>
      </c>
      <c r="Q27" s="5">
        <v>100.01</v>
      </c>
      <c r="R27" s="5">
        <v>5.9980000000000002</v>
      </c>
      <c r="S27" s="5">
        <v>5.7000000000000002E-2</v>
      </c>
      <c r="T27" s="5">
        <v>3.29</v>
      </c>
      <c r="U27" s="5" t="s">
        <v>10</v>
      </c>
      <c r="V27" s="5">
        <v>1.9430000000000001</v>
      </c>
      <c r="W27" s="5" t="s">
        <v>10</v>
      </c>
      <c r="X27" s="5">
        <v>2.0310000000000001</v>
      </c>
      <c r="Y27" s="5">
        <v>1.778</v>
      </c>
      <c r="Z27" s="5">
        <v>0.45500000000000002</v>
      </c>
      <c r="AA27" s="5">
        <v>6.5000000000000002E-2</v>
      </c>
      <c r="AB27" s="5" t="s">
        <v>10</v>
      </c>
      <c r="AC27" s="5">
        <v>15.617000000000001</v>
      </c>
      <c r="AD27" s="5">
        <v>5.8540000000000001</v>
      </c>
      <c r="AE27" s="5">
        <v>5.5E-2</v>
      </c>
      <c r="AF27" s="5">
        <v>3.2109999999999999</v>
      </c>
      <c r="AG27" s="5" t="s">
        <v>10</v>
      </c>
      <c r="AH27" s="5">
        <v>0.79500000000000004</v>
      </c>
      <c r="AI27" s="5">
        <v>1.101</v>
      </c>
      <c r="AJ27" s="5" t="s">
        <v>10</v>
      </c>
      <c r="AK27" s="5">
        <v>1.982</v>
      </c>
      <c r="AL27" s="5">
        <v>1.736</v>
      </c>
      <c r="AM27" s="5">
        <v>0.44400000000000001</v>
      </c>
      <c r="AN27" s="5">
        <v>6.3E-2</v>
      </c>
      <c r="AO27" s="5" t="s">
        <v>10</v>
      </c>
      <c r="AP27" s="5">
        <v>15.243</v>
      </c>
      <c r="AQ27" s="5">
        <f t="shared" si="0"/>
        <v>0.7137198415556355</v>
      </c>
      <c r="AR27" s="5">
        <f t="shared" si="1"/>
        <v>0.50700000000000001</v>
      </c>
      <c r="AS27" s="5">
        <f t="shared" si="2"/>
        <v>0.87573964497041423</v>
      </c>
      <c r="AT27" s="5">
        <f t="shared" si="3"/>
        <v>0.26400000000000001</v>
      </c>
      <c r="AU27" s="5">
        <f t="shared" si="4"/>
        <v>0.18</v>
      </c>
      <c r="AV27" s="5">
        <f t="shared" si="5"/>
        <v>2.1459999999999999</v>
      </c>
      <c r="AW27" s="5">
        <f t="shared" si="6"/>
        <v>1.0649999999999999</v>
      </c>
      <c r="AX27" s="5">
        <f t="shared" si="7"/>
        <v>0.50831024930747926</v>
      </c>
      <c r="AY27" s="5">
        <f t="shared" si="8"/>
        <v>0.24299999999999999</v>
      </c>
    </row>
    <row r="28" spans="1:51" ht="15.75">
      <c r="A28" s="7" t="s">
        <v>29</v>
      </c>
      <c r="B28" s="7" t="s">
        <v>42</v>
      </c>
      <c r="C28" s="7" t="s">
        <v>69</v>
      </c>
      <c r="D28" s="7" t="s">
        <v>101</v>
      </c>
      <c r="E28" s="7">
        <v>76</v>
      </c>
      <c r="F28" s="5">
        <v>42.14</v>
      </c>
      <c r="G28" s="5">
        <v>0.5</v>
      </c>
      <c r="H28" s="5">
        <v>18.29</v>
      </c>
      <c r="I28" s="5" t="s">
        <v>10</v>
      </c>
      <c r="J28" s="5">
        <v>16.059999999999999</v>
      </c>
      <c r="K28" s="5" t="s">
        <v>10</v>
      </c>
      <c r="L28" s="5">
        <v>9.4499999999999993</v>
      </c>
      <c r="M28" s="5">
        <v>11.5</v>
      </c>
      <c r="N28" s="5">
        <v>1.42</v>
      </c>
      <c r="O28" s="5">
        <v>0.65</v>
      </c>
      <c r="P28" s="4" t="s">
        <v>10</v>
      </c>
      <c r="Q28" s="5">
        <v>100.01</v>
      </c>
      <c r="R28" s="5">
        <v>6.11</v>
      </c>
      <c r="S28" s="5">
        <v>5.5E-2</v>
      </c>
      <c r="T28" s="5">
        <v>3.1259999999999999</v>
      </c>
      <c r="U28" s="5" t="s">
        <v>10</v>
      </c>
      <c r="V28" s="5">
        <v>1.9470000000000001</v>
      </c>
      <c r="W28" s="5" t="s">
        <v>10</v>
      </c>
      <c r="X28" s="5">
        <v>2.0430000000000001</v>
      </c>
      <c r="Y28" s="5">
        <v>1.7869999999999999</v>
      </c>
      <c r="Z28" s="5">
        <v>0.39900000000000002</v>
      </c>
      <c r="AA28" s="5">
        <v>0.12</v>
      </c>
      <c r="AB28" s="5" t="s">
        <v>10</v>
      </c>
      <c r="AC28" s="5">
        <v>15.587</v>
      </c>
      <c r="AD28" s="5">
        <v>5.9809999999999999</v>
      </c>
      <c r="AE28" s="5">
        <v>5.2999999999999999E-2</v>
      </c>
      <c r="AF28" s="5">
        <v>3.06</v>
      </c>
      <c r="AG28" s="5" t="s">
        <v>10</v>
      </c>
      <c r="AH28" s="5">
        <v>0.93400000000000005</v>
      </c>
      <c r="AI28" s="5">
        <v>0.97199999999999998</v>
      </c>
      <c r="AJ28" s="5" t="s">
        <v>10</v>
      </c>
      <c r="AK28" s="5">
        <v>2</v>
      </c>
      <c r="AL28" s="5">
        <v>1.7490000000000001</v>
      </c>
      <c r="AM28" s="5">
        <v>0.39100000000000001</v>
      </c>
      <c r="AN28" s="5">
        <v>0.11799999999999999</v>
      </c>
      <c r="AO28" s="5" t="s">
        <v>10</v>
      </c>
      <c r="AP28" s="5">
        <v>15.257</v>
      </c>
      <c r="AQ28" s="5">
        <f t="shared" si="0"/>
        <v>0.68166325835037489</v>
      </c>
      <c r="AR28" s="5">
        <f t="shared" si="1"/>
        <v>0.50900000000000001</v>
      </c>
      <c r="AS28" s="5">
        <f t="shared" si="2"/>
        <v>0.76817288801571715</v>
      </c>
      <c r="AT28" s="5">
        <f t="shared" si="3"/>
        <v>0.25099999999999989</v>
      </c>
      <c r="AU28" s="5">
        <f t="shared" si="4"/>
        <v>0.14000000000000012</v>
      </c>
      <c r="AV28" s="5">
        <f t="shared" si="5"/>
        <v>2.0190000000000001</v>
      </c>
      <c r="AW28" s="5">
        <f t="shared" si="6"/>
        <v>1.0409999999999999</v>
      </c>
      <c r="AX28" s="5">
        <f t="shared" si="7"/>
        <v>0.48286140089418778</v>
      </c>
      <c r="AY28" s="5">
        <f t="shared" si="8"/>
        <v>0.25800000000000012</v>
      </c>
    </row>
    <row r="29" spans="1:51" ht="15.75">
      <c r="A29" s="7" t="s">
        <v>29</v>
      </c>
      <c r="B29" s="7" t="s">
        <v>42</v>
      </c>
      <c r="C29" s="7">
        <v>3</v>
      </c>
      <c r="D29" s="7" t="s">
        <v>101</v>
      </c>
      <c r="E29" s="7">
        <v>85</v>
      </c>
      <c r="F29" s="5">
        <v>42.12</v>
      </c>
      <c r="G29" s="5">
        <v>0.39</v>
      </c>
      <c r="H29" s="5">
        <v>17.91</v>
      </c>
      <c r="I29" s="5" t="s">
        <v>10</v>
      </c>
      <c r="J29" s="5">
        <v>16.079999999999998</v>
      </c>
      <c r="K29" s="5" t="s">
        <v>10</v>
      </c>
      <c r="L29" s="5">
        <v>9.84</v>
      </c>
      <c r="M29" s="5">
        <v>11.78</v>
      </c>
      <c r="N29" s="5">
        <v>1.65</v>
      </c>
      <c r="O29" s="5">
        <v>0.22</v>
      </c>
      <c r="P29" s="4" t="s">
        <v>10</v>
      </c>
      <c r="Q29" s="5">
        <v>99.99</v>
      </c>
      <c r="R29" s="5">
        <v>6.1050000000000004</v>
      </c>
      <c r="S29" s="5">
        <v>4.2999999999999997E-2</v>
      </c>
      <c r="T29" s="5">
        <v>3.06</v>
      </c>
      <c r="U29" s="5" t="s">
        <v>10</v>
      </c>
      <c r="V29" s="5">
        <v>1.9490000000000001</v>
      </c>
      <c r="W29" s="5" t="s">
        <v>10</v>
      </c>
      <c r="X29" s="5">
        <v>2.1259999999999999</v>
      </c>
      <c r="Y29" s="5">
        <v>1.83</v>
      </c>
      <c r="Z29" s="5">
        <v>0.46400000000000002</v>
      </c>
      <c r="AA29" s="5">
        <v>4.1000000000000002E-2</v>
      </c>
      <c r="AB29" s="5" t="s">
        <v>10</v>
      </c>
      <c r="AC29" s="5">
        <v>15.617000000000001</v>
      </c>
      <c r="AD29" s="5">
        <v>5.9749999999999996</v>
      </c>
      <c r="AE29" s="5">
        <v>4.2000000000000003E-2</v>
      </c>
      <c r="AF29" s="5">
        <v>2.9940000000000002</v>
      </c>
      <c r="AG29" s="5" t="s">
        <v>10</v>
      </c>
      <c r="AH29" s="5">
        <v>0.92700000000000005</v>
      </c>
      <c r="AI29" s="5">
        <v>0.98</v>
      </c>
      <c r="AJ29" s="5" t="s">
        <v>10</v>
      </c>
      <c r="AK29" s="5">
        <v>2.081</v>
      </c>
      <c r="AL29" s="5">
        <v>1.7909999999999999</v>
      </c>
      <c r="AM29" s="5">
        <v>0.45400000000000001</v>
      </c>
      <c r="AN29" s="5">
        <v>0.04</v>
      </c>
      <c r="AO29" s="5" t="s">
        <v>10</v>
      </c>
      <c r="AP29" s="5">
        <v>15.284000000000001</v>
      </c>
      <c r="AQ29" s="5">
        <f t="shared" si="0"/>
        <v>0.69182180851063824</v>
      </c>
      <c r="AR29" s="5">
        <f t="shared" si="1"/>
        <v>0.49399999999999999</v>
      </c>
      <c r="AS29" s="5">
        <f t="shared" si="2"/>
        <v>0.91902834008097167</v>
      </c>
      <c r="AT29" s="5">
        <f t="shared" si="3"/>
        <v>0.20900000000000007</v>
      </c>
      <c r="AU29" s="5">
        <f t="shared" si="4"/>
        <v>0.24499999999999994</v>
      </c>
      <c r="AV29" s="5">
        <f t="shared" si="5"/>
        <v>2.0250000000000004</v>
      </c>
      <c r="AW29" s="5">
        <f t="shared" si="6"/>
        <v>0.96899999999999986</v>
      </c>
      <c r="AX29" s="5">
        <f t="shared" si="7"/>
        <v>0.50282195997947665</v>
      </c>
      <c r="AY29" s="5">
        <f t="shared" si="8"/>
        <v>0.28499999999999992</v>
      </c>
    </row>
    <row r="30" spans="1:51" ht="15.75">
      <c r="A30" s="7" t="s">
        <v>29</v>
      </c>
      <c r="B30" s="7" t="s">
        <v>42</v>
      </c>
      <c r="C30" s="7">
        <v>3</v>
      </c>
      <c r="D30" s="7" t="s">
        <v>101</v>
      </c>
      <c r="E30" s="7">
        <v>86</v>
      </c>
      <c r="F30" s="5">
        <v>42.3</v>
      </c>
      <c r="G30" s="5">
        <v>0.53</v>
      </c>
      <c r="H30" s="5">
        <v>18.21</v>
      </c>
      <c r="I30" s="5" t="s">
        <v>10</v>
      </c>
      <c r="J30" s="5">
        <v>15.85</v>
      </c>
      <c r="K30" s="5">
        <v>0.04</v>
      </c>
      <c r="L30" s="5">
        <v>9.42</v>
      </c>
      <c r="M30" s="5">
        <v>11.92</v>
      </c>
      <c r="N30" s="5">
        <v>1.4</v>
      </c>
      <c r="O30" s="5">
        <v>0.34</v>
      </c>
      <c r="P30" s="4" t="s">
        <v>10</v>
      </c>
      <c r="Q30" s="5">
        <v>100.01</v>
      </c>
      <c r="R30" s="5">
        <v>6.1239999999999997</v>
      </c>
      <c r="S30" s="5">
        <v>5.8000000000000003E-2</v>
      </c>
      <c r="T30" s="5">
        <v>3.1070000000000002</v>
      </c>
      <c r="U30" s="5" t="s">
        <v>10</v>
      </c>
      <c r="V30" s="5">
        <v>1.919</v>
      </c>
      <c r="W30" s="5">
        <v>5.0000000000000001E-3</v>
      </c>
      <c r="X30" s="5">
        <v>2.0329999999999999</v>
      </c>
      <c r="Y30" s="5">
        <v>1.849</v>
      </c>
      <c r="Z30" s="5">
        <v>0.39300000000000002</v>
      </c>
      <c r="AA30" s="5">
        <v>6.3E-2</v>
      </c>
      <c r="AB30" s="5" t="s">
        <v>10</v>
      </c>
      <c r="AC30" s="5">
        <v>15.55</v>
      </c>
      <c r="AD30" s="5">
        <v>6.01</v>
      </c>
      <c r="AE30" s="5">
        <v>5.7000000000000002E-2</v>
      </c>
      <c r="AF30" s="5">
        <v>3.0489999999999999</v>
      </c>
      <c r="AG30" s="5" t="s">
        <v>10</v>
      </c>
      <c r="AH30" s="5">
        <v>1.03</v>
      </c>
      <c r="AI30" s="5">
        <v>0.85299999999999998</v>
      </c>
      <c r="AJ30" s="5">
        <v>5.0000000000000001E-3</v>
      </c>
      <c r="AK30" s="5">
        <v>1.9950000000000001</v>
      </c>
      <c r="AL30" s="5">
        <v>1.8149999999999999</v>
      </c>
      <c r="AM30" s="5">
        <v>0.38600000000000001</v>
      </c>
      <c r="AN30" s="5">
        <v>6.2E-2</v>
      </c>
      <c r="AO30" s="5" t="s">
        <v>10</v>
      </c>
      <c r="AP30" s="5">
        <v>15.262</v>
      </c>
      <c r="AQ30" s="5">
        <f t="shared" si="0"/>
        <v>0.65950413223140492</v>
      </c>
      <c r="AR30" s="5">
        <f t="shared" si="1"/>
        <v>0.44800000000000001</v>
      </c>
      <c r="AS30" s="5">
        <f t="shared" si="2"/>
        <v>0.8616071428571429</v>
      </c>
      <c r="AT30" s="5">
        <f t="shared" si="3"/>
        <v>0.18500000000000005</v>
      </c>
      <c r="AU30" s="5">
        <f t="shared" si="4"/>
        <v>0.20099999999999996</v>
      </c>
      <c r="AV30" s="5">
        <f t="shared" si="5"/>
        <v>1.9900000000000002</v>
      </c>
      <c r="AW30" s="5">
        <f t="shared" si="6"/>
        <v>1.0589999999999997</v>
      </c>
      <c r="AX30" s="5">
        <f t="shared" si="7"/>
        <v>0.44612970711297079</v>
      </c>
      <c r="AY30" s="5">
        <f t="shared" si="8"/>
        <v>0.26299999999999996</v>
      </c>
    </row>
    <row r="31" spans="1:51" ht="15.75">
      <c r="A31" s="7" t="s">
        <v>29</v>
      </c>
      <c r="B31" s="7" t="s">
        <v>42</v>
      </c>
      <c r="C31" s="7">
        <v>4</v>
      </c>
      <c r="D31" s="7" t="s">
        <v>101</v>
      </c>
      <c r="E31" s="7">
        <v>97</v>
      </c>
      <c r="F31" s="5">
        <v>41.67</v>
      </c>
      <c r="G31" s="5">
        <v>0.76</v>
      </c>
      <c r="H31" s="5">
        <v>18.61</v>
      </c>
      <c r="I31" s="5" t="s">
        <v>10</v>
      </c>
      <c r="J31" s="5">
        <v>15.7</v>
      </c>
      <c r="K31" s="5" t="s">
        <v>10</v>
      </c>
      <c r="L31" s="5">
        <v>9.61</v>
      </c>
      <c r="M31" s="5">
        <v>11.37</v>
      </c>
      <c r="N31" s="5">
        <v>1.72</v>
      </c>
      <c r="O31" s="5">
        <v>0.56000000000000005</v>
      </c>
      <c r="P31" s="4" t="s">
        <v>10</v>
      </c>
      <c r="Q31" s="5">
        <v>100</v>
      </c>
      <c r="R31" s="5">
        <v>6.048</v>
      </c>
      <c r="S31" s="5">
        <v>8.3000000000000004E-2</v>
      </c>
      <c r="T31" s="5">
        <v>3.1829999999999998</v>
      </c>
      <c r="U31" s="5" t="s">
        <v>10</v>
      </c>
      <c r="V31" s="5">
        <v>1.9059999999999999</v>
      </c>
      <c r="W31" s="5" t="s">
        <v>10</v>
      </c>
      <c r="X31" s="5">
        <v>2.0790000000000002</v>
      </c>
      <c r="Y31" s="5">
        <v>1.768</v>
      </c>
      <c r="Z31" s="5">
        <v>0.48399999999999999</v>
      </c>
      <c r="AA31" s="5">
        <v>0.104</v>
      </c>
      <c r="AB31" s="5" t="s">
        <v>10</v>
      </c>
      <c r="AC31" s="5">
        <v>15.654999999999999</v>
      </c>
      <c r="AD31" s="5">
        <v>5.9119999999999999</v>
      </c>
      <c r="AE31" s="5">
        <v>8.1000000000000003E-2</v>
      </c>
      <c r="AF31" s="5">
        <v>3.1120000000000001</v>
      </c>
      <c r="AG31" s="5" t="s">
        <v>10</v>
      </c>
      <c r="AH31" s="5">
        <v>0.82899999999999996</v>
      </c>
      <c r="AI31" s="5">
        <v>1.0329999999999999</v>
      </c>
      <c r="AJ31" s="5" t="s">
        <v>10</v>
      </c>
      <c r="AK31" s="5">
        <v>2.0329999999999999</v>
      </c>
      <c r="AL31" s="5">
        <v>1.728</v>
      </c>
      <c r="AM31" s="5">
        <v>0.47299999999999998</v>
      </c>
      <c r="AN31" s="5">
        <v>0.10100000000000001</v>
      </c>
      <c r="AO31" s="5" t="s">
        <v>10</v>
      </c>
      <c r="AP31" s="5">
        <v>15.303000000000001</v>
      </c>
      <c r="AQ31" s="5">
        <f t="shared" si="0"/>
        <v>0.71034241788958763</v>
      </c>
      <c r="AR31" s="5">
        <f t="shared" si="1"/>
        <v>0.57399999999999995</v>
      </c>
      <c r="AS31" s="5">
        <f t="shared" si="2"/>
        <v>0.8240418118466899</v>
      </c>
      <c r="AT31" s="5">
        <f t="shared" si="3"/>
        <v>0.27200000000000002</v>
      </c>
      <c r="AU31" s="5">
        <f t="shared" si="4"/>
        <v>0.20099999999999996</v>
      </c>
      <c r="AV31" s="5">
        <f t="shared" si="5"/>
        <v>2.0880000000000001</v>
      </c>
      <c r="AW31" s="5">
        <f t="shared" si="6"/>
        <v>1.024</v>
      </c>
      <c r="AX31" s="5">
        <f t="shared" si="7"/>
        <v>0.50218765192027226</v>
      </c>
      <c r="AY31" s="5">
        <f t="shared" si="8"/>
        <v>0.30199999999999994</v>
      </c>
    </row>
    <row r="32" spans="1:51" ht="15.75">
      <c r="A32" s="7" t="s">
        <v>34</v>
      </c>
      <c r="B32" s="7" t="s">
        <v>43</v>
      </c>
      <c r="C32" s="7">
        <v>1</v>
      </c>
      <c r="D32" s="7" t="s">
        <v>101</v>
      </c>
      <c r="E32" s="7">
        <v>4</v>
      </c>
      <c r="F32" s="5">
        <v>40.729999999999997</v>
      </c>
      <c r="G32" s="5">
        <v>0.34</v>
      </c>
      <c r="H32" s="5">
        <v>19.66</v>
      </c>
      <c r="I32" s="5">
        <v>0.3</v>
      </c>
      <c r="J32" s="5">
        <v>16.14</v>
      </c>
      <c r="K32" s="5">
        <v>0.17</v>
      </c>
      <c r="L32" s="5">
        <v>8.49</v>
      </c>
      <c r="M32" s="5">
        <v>12.07</v>
      </c>
      <c r="N32" s="5">
        <v>1.57</v>
      </c>
      <c r="O32" s="5">
        <v>0.52</v>
      </c>
      <c r="P32" s="4" t="s">
        <v>10</v>
      </c>
      <c r="Q32" s="5">
        <v>99.99</v>
      </c>
      <c r="R32" s="5">
        <v>5.9320000000000004</v>
      </c>
      <c r="S32" s="5">
        <v>3.6999999999999998E-2</v>
      </c>
      <c r="T32" s="5">
        <v>3.375</v>
      </c>
      <c r="U32" s="5">
        <v>3.5000000000000003E-2</v>
      </c>
      <c r="V32" s="5">
        <v>1.966</v>
      </c>
      <c r="W32" s="5">
        <v>2.1000000000000001E-2</v>
      </c>
      <c r="X32" s="5">
        <v>1.843</v>
      </c>
      <c r="Y32" s="5">
        <v>1.8839999999999999</v>
      </c>
      <c r="Z32" s="5">
        <v>0.443</v>
      </c>
      <c r="AA32" s="5">
        <v>9.7000000000000003E-2</v>
      </c>
      <c r="AB32" s="5" t="s">
        <v>10</v>
      </c>
      <c r="AC32" s="5">
        <v>15.632999999999999</v>
      </c>
      <c r="AD32" s="5">
        <v>5.8380000000000001</v>
      </c>
      <c r="AE32" s="5">
        <v>3.6999999999999998E-2</v>
      </c>
      <c r="AF32" s="5">
        <v>3.3210000000000002</v>
      </c>
      <c r="AG32" s="5">
        <v>3.4000000000000002E-2</v>
      </c>
      <c r="AH32" s="5">
        <v>1.206</v>
      </c>
      <c r="AI32" s="5">
        <v>0.72899999999999998</v>
      </c>
      <c r="AJ32" s="5">
        <v>2.1000000000000001E-2</v>
      </c>
      <c r="AK32" s="5">
        <v>1.8140000000000001</v>
      </c>
      <c r="AL32" s="5">
        <v>1.8540000000000001</v>
      </c>
      <c r="AM32" s="5">
        <v>0.436</v>
      </c>
      <c r="AN32" s="5">
        <v>9.5000000000000001E-2</v>
      </c>
      <c r="AO32" s="5" t="s">
        <v>10</v>
      </c>
      <c r="AP32" s="5">
        <v>15.385</v>
      </c>
      <c r="AQ32" s="5">
        <f t="shared" si="0"/>
        <v>0.60066225165562914</v>
      </c>
      <c r="AR32" s="5">
        <f t="shared" si="1"/>
        <v>0.53100000000000003</v>
      </c>
      <c r="AS32" s="5">
        <f t="shared" si="2"/>
        <v>0.82109227871939727</v>
      </c>
      <c r="AT32" s="5">
        <f t="shared" si="3"/>
        <v>0.14599999999999991</v>
      </c>
      <c r="AU32" s="5">
        <f t="shared" si="4"/>
        <v>0.29000000000000009</v>
      </c>
      <c r="AV32" s="5">
        <f t="shared" si="5"/>
        <v>2.1619999999999999</v>
      </c>
      <c r="AW32" s="5">
        <f t="shared" si="6"/>
        <v>1.1590000000000003</v>
      </c>
      <c r="AX32" s="5">
        <f t="shared" si="7"/>
        <v>0.38612288135593215</v>
      </c>
      <c r="AY32" s="5">
        <f t="shared" si="8"/>
        <v>0.38500000000000012</v>
      </c>
    </row>
    <row r="33" spans="1:51" ht="15.75">
      <c r="A33" s="7" t="s">
        <v>34</v>
      </c>
      <c r="B33" s="7" t="s">
        <v>43</v>
      </c>
      <c r="C33" s="7">
        <v>2</v>
      </c>
      <c r="D33" s="7" t="s">
        <v>101</v>
      </c>
      <c r="E33" s="7">
        <v>30</v>
      </c>
      <c r="F33" s="5">
        <v>40.770000000000003</v>
      </c>
      <c r="G33" s="5">
        <v>0.51</v>
      </c>
      <c r="H33" s="5">
        <v>18.78</v>
      </c>
      <c r="I33" s="5">
        <v>0.33</v>
      </c>
      <c r="J33" s="5">
        <v>16</v>
      </c>
      <c r="K33" s="5">
        <v>0.22</v>
      </c>
      <c r="L33" s="5">
        <v>9.1300000000000008</v>
      </c>
      <c r="M33" s="5">
        <v>11.83</v>
      </c>
      <c r="N33" s="5">
        <v>1.81</v>
      </c>
      <c r="O33" s="5">
        <v>0.61</v>
      </c>
      <c r="P33" s="4" t="s">
        <v>10</v>
      </c>
      <c r="Q33" s="5">
        <v>99.99</v>
      </c>
      <c r="R33" s="5">
        <v>5.9530000000000003</v>
      </c>
      <c r="S33" s="5">
        <v>5.6000000000000001E-2</v>
      </c>
      <c r="T33" s="5">
        <v>3.2320000000000002</v>
      </c>
      <c r="U33" s="5">
        <v>3.7999999999999999E-2</v>
      </c>
      <c r="V33" s="5">
        <v>1.954</v>
      </c>
      <c r="W33" s="5">
        <v>2.7E-2</v>
      </c>
      <c r="X33" s="5">
        <v>1.9870000000000001</v>
      </c>
      <c r="Y33" s="5">
        <v>1.851</v>
      </c>
      <c r="Z33" s="5">
        <v>0.51200000000000001</v>
      </c>
      <c r="AA33" s="5">
        <v>0.114</v>
      </c>
      <c r="AB33" s="5" t="s">
        <v>10</v>
      </c>
      <c r="AC33" s="5">
        <v>15.725</v>
      </c>
      <c r="AD33" s="5">
        <v>5.8419999999999996</v>
      </c>
      <c r="AE33" s="5">
        <v>5.5E-2</v>
      </c>
      <c r="AF33" s="5">
        <v>3.1709999999999998</v>
      </c>
      <c r="AG33" s="5">
        <v>3.6999999999999998E-2</v>
      </c>
      <c r="AH33" s="5">
        <v>1.0569999999999999</v>
      </c>
      <c r="AI33" s="5">
        <v>0.86099999999999999</v>
      </c>
      <c r="AJ33" s="5">
        <v>2.7E-2</v>
      </c>
      <c r="AK33" s="5">
        <v>1.95</v>
      </c>
      <c r="AL33" s="5">
        <v>1.8160000000000001</v>
      </c>
      <c r="AM33" s="5">
        <v>0.503</v>
      </c>
      <c r="AN33" s="5">
        <v>0.112</v>
      </c>
      <c r="AO33" s="5" t="s">
        <v>10</v>
      </c>
      <c r="AP33" s="5">
        <v>15.430999999999999</v>
      </c>
      <c r="AQ33" s="5">
        <f t="shared" si="0"/>
        <v>0.64848686398403732</v>
      </c>
      <c r="AR33" s="5">
        <f t="shared" si="1"/>
        <v>0.61499999999999999</v>
      </c>
      <c r="AS33" s="5">
        <f t="shared" si="2"/>
        <v>0.8178861788617886</v>
      </c>
      <c r="AT33" s="5">
        <f t="shared" si="3"/>
        <v>0.18399999999999994</v>
      </c>
      <c r="AU33" s="5">
        <f t="shared" si="4"/>
        <v>0.31900000000000006</v>
      </c>
      <c r="AV33" s="5">
        <f t="shared" si="5"/>
        <v>2.1580000000000004</v>
      </c>
      <c r="AW33" s="5">
        <f t="shared" si="6"/>
        <v>1.0129999999999995</v>
      </c>
      <c r="AX33" s="5">
        <f t="shared" si="7"/>
        <v>0.4594450373532552</v>
      </c>
      <c r="AY33" s="5">
        <f t="shared" si="8"/>
        <v>0.43100000000000005</v>
      </c>
    </row>
    <row r="34" spans="1:51" ht="15.75">
      <c r="A34" s="7" t="s">
        <v>34</v>
      </c>
      <c r="B34" s="7" t="s">
        <v>43</v>
      </c>
      <c r="C34" s="7">
        <v>2</v>
      </c>
      <c r="D34" s="7" t="s">
        <v>101</v>
      </c>
      <c r="E34" s="7">
        <v>31</v>
      </c>
      <c r="F34" s="5">
        <v>41.76</v>
      </c>
      <c r="G34" s="5">
        <v>0.61</v>
      </c>
      <c r="H34" s="5">
        <v>18.61</v>
      </c>
      <c r="I34" s="5" t="s">
        <v>10</v>
      </c>
      <c r="J34" s="5">
        <v>15.77</v>
      </c>
      <c r="K34" s="5">
        <v>0.26</v>
      </c>
      <c r="L34" s="5">
        <v>9.02</v>
      </c>
      <c r="M34" s="5">
        <v>11.85</v>
      </c>
      <c r="N34" s="5">
        <v>1.72</v>
      </c>
      <c r="O34" s="5">
        <v>0.41</v>
      </c>
      <c r="P34" s="4" t="s">
        <v>10</v>
      </c>
      <c r="Q34" s="5">
        <v>100.01</v>
      </c>
      <c r="R34" s="5">
        <v>6.0650000000000004</v>
      </c>
      <c r="S34" s="5">
        <v>6.7000000000000004E-2</v>
      </c>
      <c r="T34" s="5">
        <v>3.1859999999999999</v>
      </c>
      <c r="U34" s="5" t="s">
        <v>10</v>
      </c>
      <c r="V34" s="5">
        <v>1.915</v>
      </c>
      <c r="W34" s="5">
        <v>3.2000000000000001E-2</v>
      </c>
      <c r="X34" s="5">
        <v>1.9530000000000001</v>
      </c>
      <c r="Y34" s="5">
        <v>1.8440000000000001</v>
      </c>
      <c r="Z34" s="5">
        <v>0.48399999999999999</v>
      </c>
      <c r="AA34" s="5">
        <v>7.5999999999999998E-2</v>
      </c>
      <c r="AB34" s="5" t="s">
        <v>10</v>
      </c>
      <c r="AC34" s="5">
        <v>15.622</v>
      </c>
      <c r="AD34" s="5">
        <v>5.9649999999999999</v>
      </c>
      <c r="AE34" s="5">
        <v>6.6000000000000003E-2</v>
      </c>
      <c r="AF34" s="5">
        <v>3.133</v>
      </c>
      <c r="AG34" s="5" t="s">
        <v>10</v>
      </c>
      <c r="AH34" s="5">
        <v>1.1259999999999999</v>
      </c>
      <c r="AI34" s="5">
        <v>0.75800000000000001</v>
      </c>
      <c r="AJ34" s="5">
        <v>3.1E-2</v>
      </c>
      <c r="AK34" s="5">
        <v>1.921</v>
      </c>
      <c r="AL34" s="5">
        <v>1.8140000000000001</v>
      </c>
      <c r="AM34" s="5">
        <v>0.47599999999999998</v>
      </c>
      <c r="AN34" s="5">
        <v>7.4999999999999997E-2</v>
      </c>
      <c r="AO34" s="5" t="s">
        <v>10</v>
      </c>
      <c r="AP34" s="5">
        <v>15.365</v>
      </c>
      <c r="AQ34" s="5">
        <f t="shared" si="0"/>
        <v>0.63045618641286516</v>
      </c>
      <c r="AR34" s="5">
        <f t="shared" si="1"/>
        <v>0.55099999999999993</v>
      </c>
      <c r="AS34" s="5">
        <f t="shared" si="2"/>
        <v>0.86388384754990932</v>
      </c>
      <c r="AT34" s="5">
        <f t="shared" si="3"/>
        <v>0.18599999999999994</v>
      </c>
      <c r="AU34" s="5">
        <f t="shared" si="4"/>
        <v>0.29000000000000004</v>
      </c>
      <c r="AV34" s="5">
        <f t="shared" si="5"/>
        <v>2.0350000000000001</v>
      </c>
      <c r="AW34" s="5">
        <f t="shared" si="6"/>
        <v>1.0979999999999999</v>
      </c>
      <c r="AX34" s="5">
        <f t="shared" si="7"/>
        <v>0.40840517241379315</v>
      </c>
      <c r="AY34" s="5">
        <f t="shared" si="8"/>
        <v>0.36499999999999999</v>
      </c>
    </row>
    <row r="35" spans="1:51" ht="15.75">
      <c r="A35" s="7" t="s">
        <v>34</v>
      </c>
      <c r="B35" s="7" t="s">
        <v>43</v>
      </c>
      <c r="C35" s="7">
        <v>2</v>
      </c>
      <c r="D35" s="7" t="s">
        <v>101</v>
      </c>
      <c r="E35" s="7">
        <v>32</v>
      </c>
      <c r="F35" s="5">
        <v>40.729999999999997</v>
      </c>
      <c r="G35" s="5">
        <v>0.2</v>
      </c>
      <c r="H35" s="5">
        <v>18.64</v>
      </c>
      <c r="I35" s="5" t="s">
        <v>10</v>
      </c>
      <c r="J35" s="5">
        <v>16.079999999999998</v>
      </c>
      <c r="K35" s="5">
        <v>0.37</v>
      </c>
      <c r="L35" s="5">
        <v>10.37</v>
      </c>
      <c r="M35" s="5">
        <v>11.73</v>
      </c>
      <c r="N35" s="5">
        <v>1.66</v>
      </c>
      <c r="O35" s="5">
        <v>0.2</v>
      </c>
      <c r="P35" s="4" t="s">
        <v>10</v>
      </c>
      <c r="Q35" s="5">
        <v>99.98</v>
      </c>
      <c r="R35" s="5">
        <v>5.9260000000000002</v>
      </c>
      <c r="S35" s="5">
        <v>2.1999999999999999E-2</v>
      </c>
      <c r="T35" s="5">
        <v>3.1960000000000002</v>
      </c>
      <c r="U35" s="5" t="s">
        <v>10</v>
      </c>
      <c r="V35" s="5">
        <v>1.956</v>
      </c>
      <c r="W35" s="5">
        <v>4.5999999999999999E-2</v>
      </c>
      <c r="X35" s="5">
        <v>2.2490000000000001</v>
      </c>
      <c r="Y35" s="5">
        <v>1.829</v>
      </c>
      <c r="Z35" s="5">
        <v>0.46800000000000003</v>
      </c>
      <c r="AA35" s="5">
        <v>3.6999999999999998E-2</v>
      </c>
      <c r="AB35" s="5" t="s">
        <v>10</v>
      </c>
      <c r="AC35" s="5">
        <v>15.728999999999999</v>
      </c>
      <c r="AD35" s="5">
        <v>5.7510000000000003</v>
      </c>
      <c r="AE35" s="5">
        <v>2.1000000000000001E-2</v>
      </c>
      <c r="AF35" s="5">
        <v>3.1019999999999999</v>
      </c>
      <c r="AG35" s="5" t="s">
        <v>10</v>
      </c>
      <c r="AH35" s="5">
        <v>0.54200000000000004</v>
      </c>
      <c r="AI35" s="5">
        <v>1.3560000000000001</v>
      </c>
      <c r="AJ35" s="5">
        <v>4.3999999999999997E-2</v>
      </c>
      <c r="AK35" s="5">
        <v>2.1829999999999998</v>
      </c>
      <c r="AL35" s="5">
        <v>1.7749999999999999</v>
      </c>
      <c r="AM35" s="5">
        <v>0.45400000000000001</v>
      </c>
      <c r="AN35" s="5">
        <v>3.5999999999999997E-2</v>
      </c>
      <c r="AO35" s="5" t="s">
        <v>10</v>
      </c>
      <c r="AP35" s="5">
        <v>15.265000000000001</v>
      </c>
      <c r="AQ35" s="5">
        <f t="shared" si="0"/>
        <v>0.80110091743119272</v>
      </c>
      <c r="AR35" s="5">
        <f t="shared" si="1"/>
        <v>0.49</v>
      </c>
      <c r="AS35" s="5">
        <f t="shared" si="2"/>
        <v>0.92653061224489797</v>
      </c>
      <c r="AT35" s="5">
        <f t="shared" si="3"/>
        <v>0.22500000000000009</v>
      </c>
      <c r="AU35" s="5">
        <f t="shared" si="4"/>
        <v>0.22899999999999993</v>
      </c>
      <c r="AV35" s="5">
        <f t="shared" si="5"/>
        <v>2.2489999999999997</v>
      </c>
      <c r="AW35" s="5">
        <f t="shared" si="6"/>
        <v>0.8530000000000002</v>
      </c>
      <c r="AX35" s="5">
        <f t="shared" si="7"/>
        <v>0.6138524219103666</v>
      </c>
      <c r="AY35" s="5">
        <f t="shared" si="8"/>
        <v>0.2649999999999999</v>
      </c>
    </row>
    <row r="36" spans="1:51" ht="15.75">
      <c r="A36" s="7" t="s">
        <v>34</v>
      </c>
      <c r="B36" s="7" t="s">
        <v>43</v>
      </c>
      <c r="C36" s="7">
        <v>2</v>
      </c>
      <c r="D36" s="7" t="s">
        <v>101</v>
      </c>
      <c r="E36" s="7">
        <v>33</v>
      </c>
      <c r="F36" s="5">
        <v>41.07</v>
      </c>
      <c r="G36" s="5">
        <v>0.37</v>
      </c>
      <c r="H36" s="5">
        <v>19.149999999999999</v>
      </c>
      <c r="I36" s="5">
        <v>0.19</v>
      </c>
      <c r="J36" s="5">
        <v>16.350000000000001</v>
      </c>
      <c r="K36" s="5">
        <v>0.13</v>
      </c>
      <c r="L36" s="5">
        <v>9.14</v>
      </c>
      <c r="M36" s="5">
        <v>11.34</v>
      </c>
      <c r="N36" s="5">
        <v>1.72</v>
      </c>
      <c r="O36" s="5">
        <v>0.53</v>
      </c>
      <c r="P36" s="4" t="s">
        <v>10</v>
      </c>
      <c r="Q36" s="5">
        <v>99.99</v>
      </c>
      <c r="R36" s="5">
        <v>5.976</v>
      </c>
      <c r="S36" s="5">
        <v>4.1000000000000002E-2</v>
      </c>
      <c r="T36" s="5">
        <v>3.2839999999999998</v>
      </c>
      <c r="U36" s="5">
        <v>2.1999999999999999E-2</v>
      </c>
      <c r="V36" s="5">
        <v>1.99</v>
      </c>
      <c r="W36" s="5">
        <v>1.6E-2</v>
      </c>
      <c r="X36" s="5">
        <v>1.9830000000000001</v>
      </c>
      <c r="Y36" s="5">
        <v>1.768</v>
      </c>
      <c r="Z36" s="5">
        <v>0.48499999999999999</v>
      </c>
      <c r="AA36" s="5">
        <v>9.8000000000000004E-2</v>
      </c>
      <c r="AB36" s="5" t="s">
        <v>10</v>
      </c>
      <c r="AC36" s="5">
        <v>15.663</v>
      </c>
      <c r="AD36" s="5">
        <v>5.8369999999999997</v>
      </c>
      <c r="AE36" s="5">
        <v>0.04</v>
      </c>
      <c r="AF36" s="5">
        <v>3.2069999999999999</v>
      </c>
      <c r="AG36" s="5">
        <v>2.1000000000000001E-2</v>
      </c>
      <c r="AH36" s="5">
        <v>0.86799999999999999</v>
      </c>
      <c r="AI36" s="5">
        <v>1.075</v>
      </c>
      <c r="AJ36" s="5">
        <v>1.6E-2</v>
      </c>
      <c r="AK36" s="5">
        <v>1.9359999999999999</v>
      </c>
      <c r="AL36" s="5">
        <v>1.7270000000000001</v>
      </c>
      <c r="AM36" s="5">
        <v>0.47399999999999998</v>
      </c>
      <c r="AN36" s="5">
        <v>9.6000000000000002E-2</v>
      </c>
      <c r="AO36" s="5" t="s">
        <v>10</v>
      </c>
      <c r="AP36" s="5">
        <v>15.297000000000001</v>
      </c>
      <c r="AQ36" s="5">
        <f t="shared" si="0"/>
        <v>0.69044222539229672</v>
      </c>
      <c r="AR36" s="5">
        <f t="shared" si="1"/>
        <v>0.56999999999999995</v>
      </c>
      <c r="AS36" s="5">
        <f t="shared" si="2"/>
        <v>0.83157894736842108</v>
      </c>
      <c r="AT36" s="5">
        <f t="shared" si="3"/>
        <v>0.27299999999999991</v>
      </c>
      <c r="AU36" s="5">
        <f t="shared" si="4"/>
        <v>0.20100000000000007</v>
      </c>
      <c r="AV36" s="5">
        <f t="shared" si="5"/>
        <v>2.1630000000000003</v>
      </c>
      <c r="AW36" s="5">
        <f t="shared" si="6"/>
        <v>1.0439999999999996</v>
      </c>
      <c r="AX36" s="5">
        <f t="shared" si="7"/>
        <v>0.50731477111845213</v>
      </c>
      <c r="AY36" s="5">
        <f t="shared" si="8"/>
        <v>0.29700000000000004</v>
      </c>
    </row>
    <row r="37" spans="1:51" ht="15.75">
      <c r="A37" s="7" t="s">
        <v>34</v>
      </c>
      <c r="B37" s="7" t="s">
        <v>43</v>
      </c>
      <c r="C37" s="7">
        <v>2</v>
      </c>
      <c r="D37" s="7" t="s">
        <v>101</v>
      </c>
      <c r="E37" s="7">
        <v>34</v>
      </c>
      <c r="F37" s="5">
        <v>43.25</v>
      </c>
      <c r="G37" s="5">
        <v>0.1</v>
      </c>
      <c r="H37" s="5">
        <v>17.55</v>
      </c>
      <c r="I37" s="5" t="s">
        <v>10</v>
      </c>
      <c r="J37" s="5">
        <v>15.42</v>
      </c>
      <c r="K37" s="5">
        <v>0.37</v>
      </c>
      <c r="L37" s="5">
        <v>9.44</v>
      </c>
      <c r="M37" s="5">
        <v>12.3</v>
      </c>
      <c r="N37" s="5">
        <v>1.29</v>
      </c>
      <c r="O37" s="5">
        <v>0.27</v>
      </c>
      <c r="P37" s="4" t="s">
        <v>10</v>
      </c>
      <c r="Q37" s="5">
        <v>99.99</v>
      </c>
      <c r="R37" s="5">
        <v>6.2370000000000001</v>
      </c>
      <c r="S37" s="5">
        <v>1.0999999999999999E-2</v>
      </c>
      <c r="T37" s="5">
        <v>2.9830000000000001</v>
      </c>
      <c r="U37" s="5" t="s">
        <v>10</v>
      </c>
      <c r="V37" s="5">
        <v>1.86</v>
      </c>
      <c r="W37" s="5">
        <v>4.4999999999999998E-2</v>
      </c>
      <c r="X37" s="5">
        <v>2.0289999999999999</v>
      </c>
      <c r="Y37" s="5">
        <v>1.901</v>
      </c>
      <c r="Z37" s="5">
        <v>0.36099999999999999</v>
      </c>
      <c r="AA37" s="5">
        <v>0.05</v>
      </c>
      <c r="AB37" s="5" t="s">
        <v>10</v>
      </c>
      <c r="AC37" s="5">
        <v>15.476000000000001</v>
      </c>
      <c r="AD37" s="5">
        <v>6.1589999999999998</v>
      </c>
      <c r="AE37" s="5">
        <v>1.0999999999999999E-2</v>
      </c>
      <c r="AF37" s="5">
        <v>2.9449999999999998</v>
      </c>
      <c r="AG37" s="5" t="s">
        <v>10</v>
      </c>
      <c r="AH37" s="5">
        <v>1.258</v>
      </c>
      <c r="AI37" s="5">
        <v>0.57799999999999996</v>
      </c>
      <c r="AJ37" s="5">
        <v>4.4999999999999998E-2</v>
      </c>
      <c r="AK37" s="5">
        <v>2.004</v>
      </c>
      <c r="AL37" s="5">
        <v>1.877</v>
      </c>
      <c r="AM37" s="5">
        <v>0.35599999999999998</v>
      </c>
      <c r="AN37" s="5">
        <v>4.9000000000000002E-2</v>
      </c>
      <c r="AO37" s="5" t="s">
        <v>10</v>
      </c>
      <c r="AP37" s="5">
        <v>15.282</v>
      </c>
      <c r="AQ37" s="5">
        <f t="shared" si="0"/>
        <v>0.61434702636419369</v>
      </c>
      <c r="AR37" s="5">
        <f t="shared" si="1"/>
        <v>0.40499999999999997</v>
      </c>
      <c r="AS37" s="5">
        <f t="shared" si="2"/>
        <v>0.87901234567901232</v>
      </c>
      <c r="AT37" s="5">
        <f t="shared" si="3"/>
        <v>0.123</v>
      </c>
      <c r="AU37" s="5">
        <f t="shared" si="4"/>
        <v>0.23299999999999998</v>
      </c>
      <c r="AV37" s="5">
        <f t="shared" si="5"/>
        <v>1.8410000000000002</v>
      </c>
      <c r="AW37" s="5">
        <f t="shared" si="6"/>
        <v>1.1039999999999996</v>
      </c>
      <c r="AX37" s="5">
        <f t="shared" si="7"/>
        <v>0.3436385255648039</v>
      </c>
      <c r="AY37" s="5">
        <f t="shared" si="8"/>
        <v>0.28199999999999997</v>
      </c>
    </row>
    <row r="38" spans="1:51" ht="15.75">
      <c r="A38" s="7" t="s">
        <v>34</v>
      </c>
      <c r="B38" s="7" t="s">
        <v>43</v>
      </c>
      <c r="C38" s="7">
        <v>3</v>
      </c>
      <c r="D38" s="7" t="s">
        <v>101</v>
      </c>
      <c r="E38" s="7">
        <v>39</v>
      </c>
      <c r="F38" s="5">
        <v>41.33</v>
      </c>
      <c r="G38" s="5">
        <v>0.61</v>
      </c>
      <c r="H38" s="5">
        <v>18.84</v>
      </c>
      <c r="I38" s="5" t="s">
        <v>10</v>
      </c>
      <c r="J38" s="5">
        <v>15.46</v>
      </c>
      <c r="K38" s="5">
        <v>0.17</v>
      </c>
      <c r="L38" s="5">
        <v>9.3699999999999992</v>
      </c>
      <c r="M38" s="5">
        <v>11.87</v>
      </c>
      <c r="N38" s="5">
        <v>1.87</v>
      </c>
      <c r="O38" s="5">
        <v>0.47</v>
      </c>
      <c r="P38" s="4" t="s">
        <v>10</v>
      </c>
      <c r="Q38" s="5">
        <v>99.99</v>
      </c>
      <c r="R38" s="5">
        <v>6.0049999999999999</v>
      </c>
      <c r="S38" s="5">
        <v>6.7000000000000004E-2</v>
      </c>
      <c r="T38" s="5">
        <v>3.226</v>
      </c>
      <c r="U38" s="5" t="s">
        <v>10</v>
      </c>
      <c r="V38" s="5">
        <v>1.879</v>
      </c>
      <c r="W38" s="5">
        <v>2.1000000000000001E-2</v>
      </c>
      <c r="X38" s="5">
        <v>2.0299999999999998</v>
      </c>
      <c r="Y38" s="5">
        <v>1.8480000000000001</v>
      </c>
      <c r="Z38" s="5">
        <v>0.52700000000000002</v>
      </c>
      <c r="AA38" s="5">
        <v>8.6999999999999994E-2</v>
      </c>
      <c r="AB38" s="5" t="s">
        <v>10</v>
      </c>
      <c r="AC38" s="5">
        <v>15.689</v>
      </c>
      <c r="AD38" s="5">
        <v>5.9020000000000001</v>
      </c>
      <c r="AE38" s="5">
        <v>6.6000000000000003E-2</v>
      </c>
      <c r="AF38" s="5">
        <v>3.1709999999999998</v>
      </c>
      <c r="AG38" s="5" t="s">
        <v>10</v>
      </c>
      <c r="AH38" s="5">
        <v>1.0569999999999999</v>
      </c>
      <c r="AI38" s="5">
        <v>0.78900000000000003</v>
      </c>
      <c r="AJ38" s="5">
        <v>2.1000000000000001E-2</v>
      </c>
      <c r="AK38" s="5">
        <v>1.9950000000000001</v>
      </c>
      <c r="AL38" s="5">
        <v>1.8160000000000001</v>
      </c>
      <c r="AM38" s="5">
        <v>0.51800000000000002</v>
      </c>
      <c r="AN38" s="5">
        <v>8.5999999999999993E-2</v>
      </c>
      <c r="AO38" s="5" t="s">
        <v>10</v>
      </c>
      <c r="AP38" s="5">
        <v>15.42</v>
      </c>
      <c r="AQ38" s="5">
        <f t="shared" si="0"/>
        <v>0.65366972477064222</v>
      </c>
      <c r="AR38" s="5">
        <f t="shared" si="1"/>
        <v>0.60399999999999998</v>
      </c>
      <c r="AS38" s="5">
        <f t="shared" si="2"/>
        <v>0.85761589403973515</v>
      </c>
      <c r="AT38" s="5">
        <f t="shared" si="3"/>
        <v>0.18399999999999994</v>
      </c>
      <c r="AU38" s="5">
        <f t="shared" si="4"/>
        <v>0.33400000000000007</v>
      </c>
      <c r="AV38" s="5">
        <f t="shared" si="5"/>
        <v>2.0979999999999999</v>
      </c>
      <c r="AW38" s="5">
        <f t="shared" si="6"/>
        <v>1.073</v>
      </c>
      <c r="AX38" s="5">
        <f t="shared" si="7"/>
        <v>0.42373791621911922</v>
      </c>
      <c r="AY38" s="5">
        <f t="shared" si="8"/>
        <v>0.42000000000000004</v>
      </c>
    </row>
    <row r="39" spans="1:51" ht="15.75">
      <c r="A39" s="7" t="s">
        <v>34</v>
      </c>
      <c r="B39" s="7" t="s">
        <v>43</v>
      </c>
      <c r="C39" s="7">
        <v>3</v>
      </c>
      <c r="D39" s="7" t="s">
        <v>101</v>
      </c>
      <c r="E39" s="7">
        <v>40</v>
      </c>
      <c r="F39" s="5">
        <v>41.98</v>
      </c>
      <c r="G39" s="5">
        <v>0.62</v>
      </c>
      <c r="H39" s="5">
        <v>18.7</v>
      </c>
      <c r="I39" s="5" t="s">
        <v>10</v>
      </c>
      <c r="J39" s="5">
        <v>14.71</v>
      </c>
      <c r="K39" s="5">
        <v>0.19</v>
      </c>
      <c r="L39" s="5">
        <v>9.6199999999999992</v>
      </c>
      <c r="M39" s="5">
        <v>11.94</v>
      </c>
      <c r="N39" s="5">
        <v>1.74</v>
      </c>
      <c r="O39" s="5">
        <v>0.51</v>
      </c>
      <c r="P39" s="4" t="s">
        <v>10</v>
      </c>
      <c r="Q39" s="5">
        <v>100.01</v>
      </c>
      <c r="R39" s="5">
        <v>6.069</v>
      </c>
      <c r="S39" s="5">
        <v>6.7000000000000004E-2</v>
      </c>
      <c r="T39" s="5">
        <v>3.1859999999999999</v>
      </c>
      <c r="U39" s="5" t="s">
        <v>10</v>
      </c>
      <c r="V39" s="5">
        <v>1.778</v>
      </c>
      <c r="W39" s="5">
        <v>2.3E-2</v>
      </c>
      <c r="X39" s="5">
        <v>2.073</v>
      </c>
      <c r="Y39" s="5">
        <v>1.849</v>
      </c>
      <c r="Z39" s="5">
        <v>0.48799999999999999</v>
      </c>
      <c r="AA39" s="5">
        <v>9.4E-2</v>
      </c>
      <c r="AB39" s="5" t="s">
        <v>10</v>
      </c>
      <c r="AC39" s="5">
        <v>15.629</v>
      </c>
      <c r="AD39" s="5">
        <v>5.9779999999999998</v>
      </c>
      <c r="AE39" s="5">
        <v>6.6000000000000003E-2</v>
      </c>
      <c r="AF39" s="5">
        <v>3.1379999999999999</v>
      </c>
      <c r="AG39" s="5" t="s">
        <v>10</v>
      </c>
      <c r="AH39" s="5">
        <v>1.0629999999999999</v>
      </c>
      <c r="AI39" s="5">
        <v>0.68899999999999995</v>
      </c>
      <c r="AJ39" s="5">
        <v>2.3E-2</v>
      </c>
      <c r="AK39" s="5">
        <v>2.0419999999999998</v>
      </c>
      <c r="AL39" s="5">
        <v>1.8220000000000001</v>
      </c>
      <c r="AM39" s="5">
        <v>0.48</v>
      </c>
      <c r="AN39" s="5">
        <v>9.2999999999999999E-2</v>
      </c>
      <c r="AO39" s="5" t="s">
        <v>10</v>
      </c>
      <c r="AP39" s="5">
        <v>15.395</v>
      </c>
      <c r="AQ39" s="5">
        <f t="shared" si="0"/>
        <v>0.65764895330112727</v>
      </c>
      <c r="AR39" s="5">
        <f t="shared" si="1"/>
        <v>0.57299999999999995</v>
      </c>
      <c r="AS39" s="5">
        <f t="shared" si="2"/>
        <v>0.83769633507853403</v>
      </c>
      <c r="AT39" s="5">
        <f t="shared" si="3"/>
        <v>0.17799999999999994</v>
      </c>
      <c r="AU39" s="5">
        <f t="shared" si="4"/>
        <v>0.30200000000000005</v>
      </c>
      <c r="AV39" s="5">
        <f t="shared" si="5"/>
        <v>2.0220000000000002</v>
      </c>
      <c r="AW39" s="5">
        <f t="shared" si="6"/>
        <v>1.1159999999999997</v>
      </c>
      <c r="AX39" s="5">
        <f t="shared" si="7"/>
        <v>0.38171745152354575</v>
      </c>
      <c r="AY39" s="5">
        <f t="shared" si="8"/>
        <v>0.39500000000000002</v>
      </c>
    </row>
    <row r="40" spans="1:51" ht="15.75">
      <c r="A40" s="7" t="s">
        <v>34</v>
      </c>
      <c r="B40" s="7" t="s">
        <v>43</v>
      </c>
      <c r="C40" s="7" t="s">
        <v>93</v>
      </c>
      <c r="D40" s="7" t="s">
        <v>101</v>
      </c>
      <c r="E40" s="7">
        <v>42</v>
      </c>
      <c r="F40" s="5">
        <v>41.07</v>
      </c>
      <c r="G40" s="5">
        <v>0.7</v>
      </c>
      <c r="H40" s="5">
        <v>18.79</v>
      </c>
      <c r="I40" s="5">
        <v>0.23</v>
      </c>
      <c r="J40" s="5">
        <v>15.4</v>
      </c>
      <c r="K40" s="5">
        <v>0.14000000000000001</v>
      </c>
      <c r="L40" s="5">
        <v>9.41</v>
      </c>
      <c r="M40" s="5">
        <v>11.93</v>
      </c>
      <c r="N40" s="5">
        <v>1.86</v>
      </c>
      <c r="O40" s="5">
        <v>0.47</v>
      </c>
      <c r="P40" s="4" t="s">
        <v>10</v>
      </c>
      <c r="Q40" s="5">
        <v>100</v>
      </c>
      <c r="R40" s="5">
        <v>5.976</v>
      </c>
      <c r="S40" s="5">
        <v>7.6999999999999999E-2</v>
      </c>
      <c r="T40" s="5">
        <v>3.222</v>
      </c>
      <c r="U40" s="5">
        <v>2.5999999999999999E-2</v>
      </c>
      <c r="V40" s="5">
        <v>1.8740000000000001</v>
      </c>
      <c r="W40" s="5">
        <v>1.7000000000000001E-2</v>
      </c>
      <c r="X40" s="5">
        <v>2.0409999999999999</v>
      </c>
      <c r="Y40" s="5">
        <v>1.86</v>
      </c>
      <c r="Z40" s="5">
        <v>0.52500000000000002</v>
      </c>
      <c r="AA40" s="5">
        <v>8.6999999999999994E-2</v>
      </c>
      <c r="AB40" s="5" t="s">
        <v>10</v>
      </c>
      <c r="AC40" s="5">
        <v>15.706</v>
      </c>
      <c r="AD40" s="5">
        <v>5.87</v>
      </c>
      <c r="AE40" s="5">
        <v>7.4999999999999997E-2</v>
      </c>
      <c r="AF40" s="5">
        <v>3.165</v>
      </c>
      <c r="AG40" s="5">
        <v>2.5999999999999999E-2</v>
      </c>
      <c r="AH40" s="5">
        <v>1.028</v>
      </c>
      <c r="AI40" s="5">
        <v>0.81299999999999994</v>
      </c>
      <c r="AJ40" s="5">
        <v>1.7000000000000001E-2</v>
      </c>
      <c r="AK40" s="5">
        <v>2.0049999999999999</v>
      </c>
      <c r="AL40" s="5">
        <v>1.827</v>
      </c>
      <c r="AM40" s="5">
        <v>0.51500000000000001</v>
      </c>
      <c r="AN40" s="5">
        <v>8.5999999999999993E-2</v>
      </c>
      <c r="AO40" s="5" t="s">
        <v>10</v>
      </c>
      <c r="AP40" s="5">
        <v>15.428000000000001</v>
      </c>
      <c r="AQ40" s="5">
        <f t="shared" si="0"/>
        <v>0.66106165512693704</v>
      </c>
      <c r="AR40" s="5">
        <f t="shared" si="1"/>
        <v>0.60099999999999998</v>
      </c>
      <c r="AS40" s="5">
        <f t="shared" si="2"/>
        <v>0.85690515806988354</v>
      </c>
      <c r="AT40" s="5">
        <f t="shared" si="3"/>
        <v>0.17300000000000004</v>
      </c>
      <c r="AU40" s="5">
        <f t="shared" si="4"/>
        <v>0.34199999999999997</v>
      </c>
      <c r="AV40" s="5">
        <f t="shared" si="5"/>
        <v>2.13</v>
      </c>
      <c r="AW40" s="5">
        <f t="shared" si="6"/>
        <v>1.0350000000000001</v>
      </c>
      <c r="AX40" s="5">
        <f t="shared" si="7"/>
        <v>0.4399350649350649</v>
      </c>
      <c r="AY40" s="5">
        <f t="shared" si="8"/>
        <v>0.42799999999999994</v>
      </c>
    </row>
    <row r="41" spans="1:51" ht="15.75">
      <c r="A41" s="7" t="s">
        <v>34</v>
      </c>
      <c r="B41" s="7" t="s">
        <v>43</v>
      </c>
      <c r="C41" s="7" t="s">
        <v>93</v>
      </c>
      <c r="D41" s="7" t="s">
        <v>101</v>
      </c>
      <c r="E41" s="7">
        <v>48</v>
      </c>
      <c r="F41" s="5">
        <v>41.25</v>
      </c>
      <c r="G41" s="5">
        <v>0.84</v>
      </c>
      <c r="H41" s="5">
        <v>17.850000000000001</v>
      </c>
      <c r="I41" s="5">
        <v>0.41</v>
      </c>
      <c r="J41" s="5">
        <v>15.55</v>
      </c>
      <c r="K41" s="5" t="s">
        <v>10</v>
      </c>
      <c r="L41" s="5">
        <v>9.92</v>
      </c>
      <c r="M41" s="5">
        <v>12.02</v>
      </c>
      <c r="N41" s="5">
        <v>1.71</v>
      </c>
      <c r="O41" s="5">
        <v>0.44</v>
      </c>
      <c r="P41" s="4" t="s">
        <v>10</v>
      </c>
      <c r="Q41" s="5">
        <v>99.99</v>
      </c>
      <c r="R41" s="5">
        <v>6.0129999999999999</v>
      </c>
      <c r="S41" s="5">
        <v>9.1999999999999998E-2</v>
      </c>
      <c r="T41" s="5">
        <v>3.0670000000000002</v>
      </c>
      <c r="U41" s="5">
        <v>4.7E-2</v>
      </c>
      <c r="V41" s="5">
        <v>1.8959999999999999</v>
      </c>
      <c r="W41" s="5" t="s">
        <v>10</v>
      </c>
      <c r="X41" s="5">
        <v>2.1560000000000001</v>
      </c>
      <c r="Y41" s="5">
        <v>1.877</v>
      </c>
      <c r="Z41" s="5">
        <v>0.48299999999999998</v>
      </c>
      <c r="AA41" s="5">
        <v>8.2000000000000003E-2</v>
      </c>
      <c r="AB41" s="5" t="s">
        <v>10</v>
      </c>
      <c r="AC41" s="5">
        <v>15.712999999999999</v>
      </c>
      <c r="AD41" s="5">
        <v>5.89</v>
      </c>
      <c r="AE41" s="5">
        <v>0.09</v>
      </c>
      <c r="AF41" s="5">
        <v>3.004</v>
      </c>
      <c r="AG41" s="5">
        <v>4.5999999999999999E-2</v>
      </c>
      <c r="AH41" s="5">
        <v>0.92</v>
      </c>
      <c r="AI41" s="5">
        <v>0.93700000000000006</v>
      </c>
      <c r="AJ41" s="5" t="s">
        <v>10</v>
      </c>
      <c r="AK41" s="5">
        <v>2.1120000000000001</v>
      </c>
      <c r="AL41" s="5">
        <v>1.839</v>
      </c>
      <c r="AM41" s="5">
        <v>0.47299999999999998</v>
      </c>
      <c r="AN41" s="5">
        <v>0.08</v>
      </c>
      <c r="AO41" s="5" t="s">
        <v>10</v>
      </c>
      <c r="AP41" s="5">
        <v>15.393000000000001</v>
      </c>
      <c r="AQ41" s="5">
        <f t="shared" si="0"/>
        <v>0.69656992084432723</v>
      </c>
      <c r="AR41" s="5">
        <f t="shared" si="1"/>
        <v>0.55299999999999994</v>
      </c>
      <c r="AS41" s="5">
        <f t="shared" si="2"/>
        <v>0.8553345388788427</v>
      </c>
      <c r="AT41" s="5">
        <f t="shared" si="3"/>
        <v>0.16100000000000003</v>
      </c>
      <c r="AU41" s="5">
        <f t="shared" si="4"/>
        <v>0.31199999999999994</v>
      </c>
      <c r="AV41" s="5">
        <f t="shared" si="5"/>
        <v>2.1100000000000003</v>
      </c>
      <c r="AW41" s="5">
        <f t="shared" si="6"/>
        <v>0.89399999999999968</v>
      </c>
      <c r="AX41" s="5">
        <f t="shared" si="7"/>
        <v>0.51174221736755876</v>
      </c>
      <c r="AY41" s="5">
        <f t="shared" si="8"/>
        <v>0.3919999999999999</v>
      </c>
    </row>
    <row r="42" spans="1:51" ht="15.75">
      <c r="A42" s="7" t="s">
        <v>34</v>
      </c>
      <c r="B42" s="7" t="s">
        <v>43</v>
      </c>
      <c r="C42" s="7" t="s">
        <v>96</v>
      </c>
      <c r="D42" s="7" t="s">
        <v>101</v>
      </c>
      <c r="E42" s="7">
        <v>60</v>
      </c>
      <c r="F42" s="5">
        <v>41.58</v>
      </c>
      <c r="G42" s="5">
        <v>0.56000000000000005</v>
      </c>
      <c r="H42" s="5">
        <v>18.62</v>
      </c>
      <c r="I42" s="5" t="s">
        <v>10</v>
      </c>
      <c r="J42" s="5">
        <v>15.24</v>
      </c>
      <c r="K42" s="5">
        <v>0.18</v>
      </c>
      <c r="L42" s="5">
        <v>9.6</v>
      </c>
      <c r="M42" s="5">
        <v>11.87</v>
      </c>
      <c r="N42" s="5">
        <v>1.62</v>
      </c>
      <c r="O42" s="5">
        <v>0.71</v>
      </c>
      <c r="P42" s="4" t="s">
        <v>10</v>
      </c>
      <c r="Q42" s="5">
        <v>99.98</v>
      </c>
      <c r="R42" s="5">
        <v>6.0359999999999996</v>
      </c>
      <c r="S42" s="5">
        <v>6.0999999999999999E-2</v>
      </c>
      <c r="T42" s="5">
        <v>3.1850000000000001</v>
      </c>
      <c r="U42" s="5" t="s">
        <v>10</v>
      </c>
      <c r="V42" s="5">
        <v>1.85</v>
      </c>
      <c r="W42" s="5">
        <v>2.1999999999999999E-2</v>
      </c>
      <c r="X42" s="5">
        <v>2.077</v>
      </c>
      <c r="Y42" s="5">
        <v>1.8460000000000001</v>
      </c>
      <c r="Z42" s="5">
        <v>0.45600000000000002</v>
      </c>
      <c r="AA42" s="5">
        <v>0.13100000000000001</v>
      </c>
      <c r="AB42" s="5" t="s">
        <v>10</v>
      </c>
      <c r="AC42" s="5">
        <v>15.664999999999999</v>
      </c>
      <c r="AD42" s="5">
        <v>5.93</v>
      </c>
      <c r="AE42" s="5">
        <v>0.06</v>
      </c>
      <c r="AF42" s="5">
        <v>3.13</v>
      </c>
      <c r="AG42" s="5" t="s">
        <v>10</v>
      </c>
      <c r="AH42" s="5">
        <v>1.012</v>
      </c>
      <c r="AI42" s="5">
        <v>0.80600000000000005</v>
      </c>
      <c r="AJ42" s="5">
        <v>2.1999999999999999E-2</v>
      </c>
      <c r="AK42" s="5">
        <v>2.0409999999999999</v>
      </c>
      <c r="AL42" s="5">
        <v>1.8140000000000001</v>
      </c>
      <c r="AM42" s="5">
        <v>0.44800000000000001</v>
      </c>
      <c r="AN42" s="5">
        <v>0.129</v>
      </c>
      <c r="AO42" s="5" t="s">
        <v>10</v>
      </c>
      <c r="AP42" s="5">
        <v>15.391</v>
      </c>
      <c r="AQ42" s="5">
        <f t="shared" si="0"/>
        <v>0.66852276449394032</v>
      </c>
      <c r="AR42" s="5">
        <f t="shared" si="1"/>
        <v>0.57699999999999996</v>
      </c>
      <c r="AS42" s="5">
        <f t="shared" si="2"/>
        <v>0.77642980935875228</v>
      </c>
      <c r="AT42" s="5">
        <f t="shared" si="3"/>
        <v>0.18599999999999994</v>
      </c>
      <c r="AU42" s="5">
        <f t="shared" si="4"/>
        <v>0.26200000000000007</v>
      </c>
      <c r="AV42" s="5">
        <f t="shared" si="5"/>
        <v>2.0700000000000003</v>
      </c>
      <c r="AW42" s="5">
        <f t="shared" si="6"/>
        <v>1.0599999999999996</v>
      </c>
      <c r="AX42" s="5">
        <f t="shared" si="7"/>
        <v>0.43193997856377286</v>
      </c>
      <c r="AY42" s="5">
        <f t="shared" si="8"/>
        <v>0.39100000000000001</v>
      </c>
    </row>
    <row r="43" spans="1:51" ht="15.75">
      <c r="A43" s="7" t="s">
        <v>34</v>
      </c>
      <c r="B43" s="7" t="s">
        <v>43</v>
      </c>
      <c r="C43" s="7" t="s">
        <v>96</v>
      </c>
      <c r="D43" s="7" t="s">
        <v>101</v>
      </c>
      <c r="E43" s="7">
        <v>61</v>
      </c>
      <c r="F43" s="5">
        <v>41.35</v>
      </c>
      <c r="G43" s="5">
        <v>0.56000000000000005</v>
      </c>
      <c r="H43" s="5">
        <v>18.91</v>
      </c>
      <c r="I43" s="5" t="s">
        <v>10</v>
      </c>
      <c r="J43" s="5">
        <v>15.49</v>
      </c>
      <c r="K43" s="5">
        <v>7.0000000000000007E-2</v>
      </c>
      <c r="L43" s="5">
        <v>9.58</v>
      </c>
      <c r="M43" s="5">
        <v>12</v>
      </c>
      <c r="N43" s="5">
        <v>1.59</v>
      </c>
      <c r="O43" s="5">
        <v>0.45</v>
      </c>
      <c r="P43" s="4" t="s">
        <v>10</v>
      </c>
      <c r="Q43" s="5">
        <v>100</v>
      </c>
      <c r="R43" s="5">
        <v>5.9989999999999997</v>
      </c>
      <c r="S43" s="5">
        <v>6.0999999999999999E-2</v>
      </c>
      <c r="T43" s="5">
        <v>3.2330000000000001</v>
      </c>
      <c r="U43" s="5" t="s">
        <v>10</v>
      </c>
      <c r="V43" s="5">
        <v>1.879</v>
      </c>
      <c r="W43" s="5">
        <v>8.9999999999999993E-3</v>
      </c>
      <c r="X43" s="5">
        <v>2.0720000000000001</v>
      </c>
      <c r="Y43" s="5">
        <v>1.865</v>
      </c>
      <c r="Z43" s="5">
        <v>0.44700000000000001</v>
      </c>
      <c r="AA43" s="5">
        <v>8.3000000000000004E-2</v>
      </c>
      <c r="AB43" s="5" t="s">
        <v>10</v>
      </c>
      <c r="AC43" s="5">
        <v>15.648999999999999</v>
      </c>
      <c r="AD43" s="5">
        <v>5.8840000000000003</v>
      </c>
      <c r="AE43" s="5">
        <v>0.06</v>
      </c>
      <c r="AF43" s="5">
        <v>3.1720000000000002</v>
      </c>
      <c r="AG43" s="5" t="s">
        <v>10</v>
      </c>
      <c r="AH43" s="5">
        <v>0.96299999999999997</v>
      </c>
      <c r="AI43" s="5">
        <v>0.88</v>
      </c>
      <c r="AJ43" s="5">
        <v>8.0000000000000002E-3</v>
      </c>
      <c r="AK43" s="5">
        <v>2.032</v>
      </c>
      <c r="AL43" s="5">
        <v>1.83</v>
      </c>
      <c r="AM43" s="5">
        <v>0.439</v>
      </c>
      <c r="AN43" s="5">
        <v>8.2000000000000003E-2</v>
      </c>
      <c r="AO43" s="5" t="s">
        <v>10</v>
      </c>
      <c r="AP43" s="5">
        <v>15.35</v>
      </c>
      <c r="AQ43" s="5">
        <f t="shared" si="0"/>
        <v>0.67846410684474123</v>
      </c>
      <c r="AR43" s="5">
        <f t="shared" si="1"/>
        <v>0.52100000000000002</v>
      </c>
      <c r="AS43" s="5">
        <f t="shared" si="2"/>
        <v>0.8426103646833013</v>
      </c>
      <c r="AT43" s="5">
        <f t="shared" si="3"/>
        <v>0.16999999999999993</v>
      </c>
      <c r="AU43" s="5">
        <f t="shared" si="4"/>
        <v>0.26900000000000007</v>
      </c>
      <c r="AV43" s="5">
        <f t="shared" si="5"/>
        <v>2.1159999999999997</v>
      </c>
      <c r="AW43" s="5">
        <f t="shared" si="6"/>
        <v>1.0560000000000005</v>
      </c>
      <c r="AX43" s="5">
        <f t="shared" si="7"/>
        <v>0.45454545454545447</v>
      </c>
      <c r="AY43" s="5">
        <f t="shared" si="8"/>
        <v>0.35100000000000009</v>
      </c>
    </row>
    <row r="44" spans="1:51" ht="15.75">
      <c r="A44" s="7" t="s">
        <v>34</v>
      </c>
      <c r="B44" s="7" t="s">
        <v>43</v>
      </c>
      <c r="C44" s="7" t="s">
        <v>35</v>
      </c>
      <c r="D44" s="7" t="s">
        <v>101</v>
      </c>
      <c r="E44" s="7">
        <v>68</v>
      </c>
      <c r="F44" s="5">
        <v>41.06</v>
      </c>
      <c r="G44" s="5">
        <v>0.92</v>
      </c>
      <c r="H44" s="5">
        <v>19</v>
      </c>
      <c r="I44" s="5">
        <v>0.22</v>
      </c>
      <c r="J44" s="5">
        <v>15.32</v>
      </c>
      <c r="K44" s="5">
        <v>0.04</v>
      </c>
      <c r="L44" s="5">
        <v>9.32</v>
      </c>
      <c r="M44" s="5">
        <v>11.84</v>
      </c>
      <c r="N44" s="5">
        <v>1.71</v>
      </c>
      <c r="O44" s="5">
        <v>0.57999999999999996</v>
      </c>
      <c r="P44" s="4" t="s">
        <v>10</v>
      </c>
      <c r="Q44" s="5">
        <v>100.01</v>
      </c>
      <c r="R44" s="5">
        <v>5.9729999999999999</v>
      </c>
      <c r="S44" s="5">
        <v>0.10100000000000001</v>
      </c>
      <c r="T44" s="5">
        <v>3.2570000000000001</v>
      </c>
      <c r="U44" s="5">
        <v>2.5000000000000001E-2</v>
      </c>
      <c r="V44" s="5">
        <v>1.8640000000000001</v>
      </c>
      <c r="W44" s="5">
        <v>5.0000000000000001E-3</v>
      </c>
      <c r="X44" s="5">
        <v>2.0209999999999999</v>
      </c>
      <c r="Y44" s="5">
        <v>1.845</v>
      </c>
      <c r="Z44" s="5">
        <v>0.48199999999999998</v>
      </c>
      <c r="AA44" s="5">
        <v>0.108</v>
      </c>
      <c r="AB44" s="5" t="s">
        <v>10</v>
      </c>
      <c r="AC44" s="5">
        <v>15.680999999999999</v>
      </c>
      <c r="AD44" s="5">
        <v>5.8620000000000001</v>
      </c>
      <c r="AE44" s="5">
        <v>9.9000000000000005E-2</v>
      </c>
      <c r="AF44" s="5">
        <v>3.1970000000000001</v>
      </c>
      <c r="AG44" s="5">
        <v>2.5000000000000001E-2</v>
      </c>
      <c r="AH44" s="5">
        <v>0.97599999999999998</v>
      </c>
      <c r="AI44" s="5">
        <v>0.85299999999999998</v>
      </c>
      <c r="AJ44" s="5">
        <v>5.0000000000000001E-3</v>
      </c>
      <c r="AK44" s="5">
        <v>1.984</v>
      </c>
      <c r="AL44" s="5">
        <v>1.8109999999999999</v>
      </c>
      <c r="AM44" s="5">
        <v>0.47299999999999998</v>
      </c>
      <c r="AN44" s="5">
        <v>0.106</v>
      </c>
      <c r="AO44" s="5" t="s">
        <v>10</v>
      </c>
      <c r="AP44" s="5">
        <v>15.39</v>
      </c>
      <c r="AQ44" s="5">
        <f t="shared" si="0"/>
        <v>0.67027027027027031</v>
      </c>
      <c r="AR44" s="5">
        <f t="shared" si="1"/>
        <v>0.57899999999999996</v>
      </c>
      <c r="AS44" s="5">
        <f t="shared" si="2"/>
        <v>0.81692573402417967</v>
      </c>
      <c r="AT44" s="5">
        <f t="shared" si="3"/>
        <v>0.18900000000000006</v>
      </c>
      <c r="AU44" s="5">
        <f t="shared" si="4"/>
        <v>0.28399999999999992</v>
      </c>
      <c r="AV44" s="5">
        <f t="shared" si="5"/>
        <v>2.1379999999999999</v>
      </c>
      <c r="AW44" s="5">
        <f t="shared" si="6"/>
        <v>1.0590000000000002</v>
      </c>
      <c r="AX44" s="5">
        <f t="shared" si="7"/>
        <v>0.44612970711297067</v>
      </c>
      <c r="AY44" s="5">
        <f t="shared" si="8"/>
        <v>0.3899999999999999</v>
      </c>
    </row>
    <row r="45" spans="1:51" ht="15.75">
      <c r="A45" s="7" t="s">
        <v>34</v>
      </c>
      <c r="B45" s="7" t="s">
        <v>43</v>
      </c>
      <c r="C45" s="7" t="s">
        <v>35</v>
      </c>
      <c r="D45" s="7" t="s">
        <v>101</v>
      </c>
      <c r="E45" s="7">
        <v>69</v>
      </c>
      <c r="F45" s="5">
        <v>40.5</v>
      </c>
      <c r="G45" s="5">
        <v>0.47</v>
      </c>
      <c r="H45" s="5">
        <v>18.97</v>
      </c>
      <c r="I45" s="5">
        <v>0.18</v>
      </c>
      <c r="J45" s="5">
        <v>15.65</v>
      </c>
      <c r="K45" s="5">
        <v>0.16</v>
      </c>
      <c r="L45" s="5">
        <v>9.6</v>
      </c>
      <c r="M45" s="5">
        <v>12.07</v>
      </c>
      <c r="N45" s="5">
        <v>1.81</v>
      </c>
      <c r="O45" s="5">
        <v>0.6</v>
      </c>
      <c r="P45" s="4" t="s">
        <v>10</v>
      </c>
      <c r="Q45" s="5">
        <v>100.01</v>
      </c>
      <c r="R45" s="5">
        <v>5.9059999999999997</v>
      </c>
      <c r="S45" s="5">
        <v>5.1999999999999998E-2</v>
      </c>
      <c r="T45" s="5">
        <v>3.2610000000000001</v>
      </c>
      <c r="U45" s="5">
        <v>2.1000000000000001E-2</v>
      </c>
      <c r="V45" s="5">
        <v>1.909</v>
      </c>
      <c r="W45" s="5">
        <v>0.02</v>
      </c>
      <c r="X45" s="5">
        <v>2.0870000000000002</v>
      </c>
      <c r="Y45" s="5">
        <v>1.8859999999999999</v>
      </c>
      <c r="Z45" s="5">
        <v>0.51200000000000001</v>
      </c>
      <c r="AA45" s="5">
        <v>0.112</v>
      </c>
      <c r="AB45" s="5" t="s">
        <v>10</v>
      </c>
      <c r="AC45" s="5">
        <v>15.765000000000001</v>
      </c>
      <c r="AD45" s="5">
        <v>5.7930000000000001</v>
      </c>
      <c r="AE45" s="5">
        <v>5.0999999999999997E-2</v>
      </c>
      <c r="AF45" s="5">
        <v>3.198</v>
      </c>
      <c r="AG45" s="5">
        <v>0.02</v>
      </c>
      <c r="AH45" s="5">
        <v>0.98699999999999999</v>
      </c>
      <c r="AI45" s="5">
        <v>0.88500000000000001</v>
      </c>
      <c r="AJ45" s="5">
        <v>1.9E-2</v>
      </c>
      <c r="AK45" s="5">
        <v>2.0470000000000002</v>
      </c>
      <c r="AL45" s="5">
        <v>1.85</v>
      </c>
      <c r="AM45" s="5">
        <v>0.502</v>
      </c>
      <c r="AN45" s="5">
        <v>0.109</v>
      </c>
      <c r="AO45" s="5" t="s">
        <v>10</v>
      </c>
      <c r="AP45" s="5">
        <v>15.461</v>
      </c>
      <c r="AQ45" s="5">
        <f t="shared" si="0"/>
        <v>0.67468688200395521</v>
      </c>
      <c r="AR45" s="5">
        <f t="shared" si="1"/>
        <v>0.61099999999999999</v>
      </c>
      <c r="AS45" s="5">
        <f t="shared" si="2"/>
        <v>0.82160392798690673</v>
      </c>
      <c r="AT45" s="5">
        <f t="shared" si="3"/>
        <v>0.14999999999999991</v>
      </c>
      <c r="AU45" s="5">
        <f t="shared" si="4"/>
        <v>0.35200000000000009</v>
      </c>
      <c r="AV45" s="5">
        <f t="shared" si="5"/>
        <v>2.2069999999999999</v>
      </c>
      <c r="AW45" s="5">
        <f t="shared" si="6"/>
        <v>0.9910000000000001</v>
      </c>
      <c r="AX45" s="5">
        <f t="shared" si="7"/>
        <v>0.47174840085287845</v>
      </c>
      <c r="AY45" s="5">
        <f t="shared" si="8"/>
        <v>0.46100000000000008</v>
      </c>
    </row>
    <row r="46" spans="1:51" ht="15.75">
      <c r="A46" s="7" t="s">
        <v>34</v>
      </c>
      <c r="B46" s="7" t="s">
        <v>43</v>
      </c>
      <c r="C46" s="7" t="s">
        <v>94</v>
      </c>
      <c r="D46" s="7" t="s">
        <v>101</v>
      </c>
      <c r="E46" s="7">
        <v>76</v>
      </c>
      <c r="F46" s="5">
        <v>40.83</v>
      </c>
      <c r="G46" s="5">
        <v>0.53</v>
      </c>
      <c r="H46" s="5">
        <v>18.57</v>
      </c>
      <c r="I46" s="5" t="s">
        <v>10</v>
      </c>
      <c r="J46" s="5">
        <v>16.75</v>
      </c>
      <c r="K46" s="5">
        <v>0.27</v>
      </c>
      <c r="L46" s="5">
        <v>8.8800000000000008</v>
      </c>
      <c r="M46" s="5">
        <v>11.92</v>
      </c>
      <c r="N46" s="5">
        <v>1.46</v>
      </c>
      <c r="O46" s="5">
        <v>0.8</v>
      </c>
      <c r="P46" s="4" t="s">
        <v>10</v>
      </c>
      <c r="Q46" s="5">
        <v>100.01</v>
      </c>
      <c r="R46" s="5">
        <v>5.9790000000000001</v>
      </c>
      <c r="S46" s="5">
        <v>5.8000000000000003E-2</v>
      </c>
      <c r="T46" s="5">
        <v>3.2050000000000001</v>
      </c>
      <c r="U46" s="5" t="s">
        <v>10</v>
      </c>
      <c r="V46" s="5">
        <v>2.0510000000000002</v>
      </c>
      <c r="W46" s="5">
        <v>3.3000000000000002E-2</v>
      </c>
      <c r="X46" s="5">
        <v>1.9390000000000001</v>
      </c>
      <c r="Y46" s="5">
        <v>1.87</v>
      </c>
      <c r="Z46" s="5">
        <v>0.41499999999999998</v>
      </c>
      <c r="AA46" s="5">
        <v>0.14899999999999999</v>
      </c>
      <c r="AB46" s="5" t="s">
        <v>10</v>
      </c>
      <c r="AC46" s="5">
        <v>15.7</v>
      </c>
      <c r="AD46" s="5">
        <v>5.859</v>
      </c>
      <c r="AE46" s="5">
        <v>5.7000000000000002E-2</v>
      </c>
      <c r="AF46" s="5">
        <v>3.141</v>
      </c>
      <c r="AG46" s="5" t="s">
        <v>10</v>
      </c>
      <c r="AH46" s="5">
        <v>1.0880000000000001</v>
      </c>
      <c r="AI46" s="5">
        <v>0.92200000000000004</v>
      </c>
      <c r="AJ46" s="5">
        <v>3.3000000000000002E-2</v>
      </c>
      <c r="AK46" s="5">
        <v>1.9</v>
      </c>
      <c r="AL46" s="5">
        <v>1.833</v>
      </c>
      <c r="AM46" s="5">
        <v>0.40600000000000003</v>
      </c>
      <c r="AN46" s="5">
        <v>0.14599999999999999</v>
      </c>
      <c r="AO46" s="5" t="s">
        <v>10</v>
      </c>
      <c r="AP46" s="5">
        <v>15.385</v>
      </c>
      <c r="AQ46" s="5">
        <f t="shared" si="0"/>
        <v>0.63587684069611783</v>
      </c>
      <c r="AR46" s="5">
        <f t="shared" si="1"/>
        <v>0.55200000000000005</v>
      </c>
      <c r="AS46" s="5">
        <f t="shared" si="2"/>
        <v>0.73550724637681153</v>
      </c>
      <c r="AT46" s="5">
        <f t="shared" si="3"/>
        <v>0.16700000000000004</v>
      </c>
      <c r="AU46" s="5">
        <f t="shared" si="4"/>
        <v>0.23899999999999999</v>
      </c>
      <c r="AV46" s="5">
        <f t="shared" si="5"/>
        <v>2.141</v>
      </c>
      <c r="AW46" s="5">
        <f t="shared" si="6"/>
        <v>1</v>
      </c>
      <c r="AX46" s="5">
        <f t="shared" si="7"/>
        <v>0.47970863683662851</v>
      </c>
      <c r="AY46" s="5">
        <f t="shared" si="8"/>
        <v>0.38500000000000001</v>
      </c>
    </row>
    <row r="47" spans="1:51" ht="15.75">
      <c r="A47" s="7" t="s">
        <v>22</v>
      </c>
      <c r="B47" s="7" t="s">
        <v>42</v>
      </c>
      <c r="C47" s="7">
        <v>111</v>
      </c>
      <c r="D47" s="7" t="s">
        <v>101</v>
      </c>
      <c r="E47" s="7">
        <v>1620</v>
      </c>
      <c r="F47" s="5">
        <v>43.32</v>
      </c>
      <c r="G47" s="5">
        <v>0.68</v>
      </c>
      <c r="H47" s="5">
        <v>18.809999999999999</v>
      </c>
      <c r="I47" s="5" t="s">
        <v>10</v>
      </c>
      <c r="J47" s="5">
        <v>16.3</v>
      </c>
      <c r="K47" s="5" t="s">
        <v>10</v>
      </c>
      <c r="L47" s="5">
        <v>10.08</v>
      </c>
      <c r="M47" s="5">
        <v>11.78</v>
      </c>
      <c r="N47" s="5">
        <v>1.53</v>
      </c>
      <c r="O47" s="5">
        <v>0.57999999999999996</v>
      </c>
      <c r="P47" s="5" t="s">
        <v>10</v>
      </c>
      <c r="Q47" s="5">
        <v>103.08</v>
      </c>
      <c r="R47" s="5">
        <v>6.093</v>
      </c>
      <c r="S47" s="5">
        <v>7.1999999999999995E-2</v>
      </c>
      <c r="T47" s="5">
        <v>3.1179999999999999</v>
      </c>
      <c r="U47" s="5" t="s">
        <v>10</v>
      </c>
      <c r="V47" s="5">
        <v>1.917</v>
      </c>
      <c r="W47" s="5" t="s">
        <v>10</v>
      </c>
      <c r="X47" s="5">
        <v>2.113</v>
      </c>
      <c r="Y47" s="5">
        <v>1.7749999999999999</v>
      </c>
      <c r="Z47" s="5">
        <v>0.41699999999999998</v>
      </c>
      <c r="AA47" s="5">
        <v>0.104</v>
      </c>
      <c r="AB47" s="5" t="s">
        <v>10</v>
      </c>
      <c r="AC47" s="5">
        <v>15.609</v>
      </c>
      <c r="AD47" s="5">
        <v>5.9489999999999998</v>
      </c>
      <c r="AE47" s="5">
        <v>7.0000000000000007E-2</v>
      </c>
      <c r="AF47" s="5">
        <v>3.0449999999999999</v>
      </c>
      <c r="AG47" s="5" t="s">
        <v>10</v>
      </c>
      <c r="AH47" s="5">
        <v>0.79100000000000004</v>
      </c>
      <c r="AI47" s="5">
        <v>1.081</v>
      </c>
      <c r="AJ47" s="5" t="s">
        <v>10</v>
      </c>
      <c r="AK47" s="5">
        <v>2.0640000000000001</v>
      </c>
      <c r="AL47" s="5">
        <v>1.7330000000000001</v>
      </c>
      <c r="AM47" s="5">
        <v>0.40699999999999997</v>
      </c>
      <c r="AN47" s="5">
        <v>0.10199999999999999</v>
      </c>
      <c r="AO47" s="5" t="s">
        <v>10</v>
      </c>
      <c r="AP47" s="5">
        <v>15.242000000000001</v>
      </c>
      <c r="AQ47" s="5">
        <f t="shared" si="0"/>
        <v>0.72294220665499132</v>
      </c>
      <c r="AR47" s="5">
        <f t="shared" si="1"/>
        <v>0.50900000000000001</v>
      </c>
      <c r="AS47" s="5">
        <f t="shared" si="2"/>
        <v>0.79960707269155196</v>
      </c>
      <c r="AT47" s="5">
        <f t="shared" si="3"/>
        <v>0.2669999999999999</v>
      </c>
      <c r="AU47" s="5">
        <f t="shared" si="4"/>
        <v>0.14000000000000007</v>
      </c>
      <c r="AV47" s="5">
        <f t="shared" si="5"/>
        <v>2.0510000000000002</v>
      </c>
      <c r="AW47" s="5">
        <f t="shared" si="6"/>
        <v>0.99399999999999977</v>
      </c>
      <c r="AX47" s="5">
        <f t="shared" si="7"/>
        <v>0.52096385542168677</v>
      </c>
      <c r="AY47" s="5">
        <f t="shared" si="8"/>
        <v>0.2420000000000001</v>
      </c>
    </row>
    <row r="48" spans="1:51" ht="15.75">
      <c r="A48" s="7" t="s">
        <v>22</v>
      </c>
      <c r="B48" s="7" t="s">
        <v>42</v>
      </c>
      <c r="C48" s="7">
        <v>111</v>
      </c>
      <c r="D48" s="7" t="s">
        <v>101</v>
      </c>
      <c r="E48" s="7">
        <v>1621</v>
      </c>
      <c r="F48" s="5">
        <v>42.61</v>
      </c>
      <c r="G48" s="5">
        <v>0.74</v>
      </c>
      <c r="H48" s="5">
        <v>18.579999999999998</v>
      </c>
      <c r="I48" s="5" t="s">
        <v>10</v>
      </c>
      <c r="J48" s="5">
        <v>16.11</v>
      </c>
      <c r="K48" s="5" t="s">
        <v>10</v>
      </c>
      <c r="L48" s="5">
        <v>10.02</v>
      </c>
      <c r="M48" s="5">
        <v>11.71</v>
      </c>
      <c r="N48" s="5">
        <v>1.61</v>
      </c>
      <c r="O48" s="5">
        <v>0.54</v>
      </c>
      <c r="P48" s="5" t="s">
        <v>10</v>
      </c>
      <c r="Q48" s="5">
        <v>101.92</v>
      </c>
      <c r="R48" s="5">
        <v>6.069</v>
      </c>
      <c r="S48" s="5">
        <v>7.9000000000000001E-2</v>
      </c>
      <c r="T48" s="5">
        <v>3.1190000000000002</v>
      </c>
      <c r="U48" s="5" t="s">
        <v>10</v>
      </c>
      <c r="V48" s="5">
        <v>1.919</v>
      </c>
      <c r="W48" s="5" t="s">
        <v>10</v>
      </c>
      <c r="X48" s="5">
        <v>2.1269999999999998</v>
      </c>
      <c r="Y48" s="5">
        <v>1.7869999999999999</v>
      </c>
      <c r="Z48" s="5">
        <v>0.44500000000000001</v>
      </c>
      <c r="AA48" s="5">
        <v>9.8000000000000004E-2</v>
      </c>
      <c r="AB48" s="5" t="s">
        <v>10</v>
      </c>
      <c r="AC48" s="5">
        <v>15.643000000000001</v>
      </c>
      <c r="AD48" s="5">
        <v>5.9260000000000002</v>
      </c>
      <c r="AE48" s="5">
        <v>7.6999999999999999E-2</v>
      </c>
      <c r="AF48" s="5">
        <v>3.0449999999999999</v>
      </c>
      <c r="AG48" s="5" t="s">
        <v>10</v>
      </c>
      <c r="AH48" s="5">
        <v>0.79100000000000004</v>
      </c>
      <c r="AI48" s="5">
        <v>1.083</v>
      </c>
      <c r="AJ48" s="5" t="s">
        <v>10</v>
      </c>
      <c r="AK48" s="5">
        <v>2.077</v>
      </c>
      <c r="AL48" s="5">
        <v>1.7450000000000001</v>
      </c>
      <c r="AM48" s="5">
        <v>0.434</v>
      </c>
      <c r="AN48" s="5">
        <v>9.6000000000000002E-2</v>
      </c>
      <c r="AO48" s="5" t="s">
        <v>10</v>
      </c>
      <c r="AP48" s="5">
        <v>15.275</v>
      </c>
      <c r="AQ48" s="5">
        <f t="shared" si="0"/>
        <v>0.72419804741980476</v>
      </c>
      <c r="AR48" s="5">
        <f t="shared" si="1"/>
        <v>0.53</v>
      </c>
      <c r="AS48" s="5">
        <f t="shared" si="2"/>
        <v>0.81886792452830182</v>
      </c>
      <c r="AT48" s="5">
        <f t="shared" si="3"/>
        <v>0.25499999999999989</v>
      </c>
      <c r="AU48" s="5">
        <f t="shared" si="4"/>
        <v>0.1790000000000001</v>
      </c>
      <c r="AV48" s="5">
        <f t="shared" si="5"/>
        <v>2.0739999999999998</v>
      </c>
      <c r="AW48" s="5">
        <f t="shared" si="6"/>
        <v>0.97100000000000009</v>
      </c>
      <c r="AX48" s="5">
        <f t="shared" si="7"/>
        <v>0.52726387536514108</v>
      </c>
      <c r="AY48" s="5">
        <f t="shared" si="8"/>
        <v>0.27500000000000013</v>
      </c>
    </row>
    <row r="49" spans="1:51" ht="15.75">
      <c r="A49" s="7" t="s">
        <v>22</v>
      </c>
      <c r="B49" s="7" t="s">
        <v>42</v>
      </c>
      <c r="C49" s="7">
        <v>112</v>
      </c>
      <c r="D49" s="7" t="s">
        <v>101</v>
      </c>
      <c r="E49" s="7">
        <v>1629</v>
      </c>
      <c r="F49" s="5">
        <v>43.65</v>
      </c>
      <c r="G49" s="5">
        <v>0.72</v>
      </c>
      <c r="H49" s="5">
        <v>19.260000000000002</v>
      </c>
      <c r="I49" s="5" t="s">
        <v>10</v>
      </c>
      <c r="J49" s="5">
        <v>16.649999999999999</v>
      </c>
      <c r="K49" s="5" t="s">
        <v>10</v>
      </c>
      <c r="L49" s="5">
        <v>10.039999999999999</v>
      </c>
      <c r="M49" s="5">
        <v>11.91</v>
      </c>
      <c r="N49" s="5">
        <v>1.75</v>
      </c>
      <c r="O49" s="5">
        <v>0.6</v>
      </c>
      <c r="P49" s="5" t="s">
        <v>10</v>
      </c>
      <c r="Q49" s="5">
        <v>104.58</v>
      </c>
      <c r="R49" s="5">
        <v>6.0620000000000003</v>
      </c>
      <c r="S49" s="5">
        <v>7.4999999999999997E-2</v>
      </c>
      <c r="T49" s="5">
        <v>3.1520000000000001</v>
      </c>
      <c r="U49" s="5" t="s">
        <v>10</v>
      </c>
      <c r="V49" s="5">
        <v>1.9339999999999999</v>
      </c>
      <c r="W49" s="5" t="s">
        <v>10</v>
      </c>
      <c r="X49" s="5">
        <v>2.0779999999999998</v>
      </c>
      <c r="Y49" s="5">
        <v>1.772</v>
      </c>
      <c r="Z49" s="5">
        <v>0.47099999999999997</v>
      </c>
      <c r="AA49" s="5">
        <v>0.106</v>
      </c>
      <c r="AB49" s="5" t="s">
        <v>10</v>
      </c>
      <c r="AC49" s="5">
        <v>15.651</v>
      </c>
      <c r="AD49" s="5">
        <v>5.9240000000000004</v>
      </c>
      <c r="AE49" s="5">
        <v>7.3999999999999996E-2</v>
      </c>
      <c r="AF49" s="5">
        <v>3.081</v>
      </c>
      <c r="AG49" s="5" t="s">
        <v>10</v>
      </c>
      <c r="AH49" s="5">
        <v>0.84799999999999998</v>
      </c>
      <c r="AI49" s="5">
        <v>1.042</v>
      </c>
      <c r="AJ49" s="5" t="s">
        <v>10</v>
      </c>
      <c r="AK49" s="5">
        <v>2.0310000000000001</v>
      </c>
      <c r="AL49" s="5">
        <v>1.732</v>
      </c>
      <c r="AM49" s="5">
        <v>0.46100000000000002</v>
      </c>
      <c r="AN49" s="5">
        <v>0.104</v>
      </c>
      <c r="AO49" s="5" t="s">
        <v>10</v>
      </c>
      <c r="AP49" s="5">
        <v>15.295999999999999</v>
      </c>
      <c r="AQ49" s="5">
        <f t="shared" si="0"/>
        <v>0.70545328238971872</v>
      </c>
      <c r="AR49" s="5">
        <f t="shared" si="1"/>
        <v>0.56500000000000006</v>
      </c>
      <c r="AS49" s="5">
        <f t="shared" si="2"/>
        <v>0.81592920353982301</v>
      </c>
      <c r="AT49" s="5">
        <f t="shared" si="3"/>
        <v>0.26800000000000002</v>
      </c>
      <c r="AU49" s="5">
        <f t="shared" si="4"/>
        <v>0.193</v>
      </c>
      <c r="AV49" s="5">
        <f t="shared" si="5"/>
        <v>2.0759999999999996</v>
      </c>
      <c r="AW49" s="5">
        <f t="shared" si="6"/>
        <v>1.0050000000000003</v>
      </c>
      <c r="AX49" s="5">
        <f t="shared" si="7"/>
        <v>0.50903761602344877</v>
      </c>
      <c r="AY49" s="5">
        <f t="shared" si="8"/>
        <v>0.29700000000000004</v>
      </c>
    </row>
    <row r="50" spans="1:51" ht="15.75">
      <c r="A50" s="7" t="s">
        <v>22</v>
      </c>
      <c r="B50" s="7" t="s">
        <v>42</v>
      </c>
      <c r="C50" s="7">
        <v>112</v>
      </c>
      <c r="D50" s="7" t="s">
        <v>101</v>
      </c>
      <c r="E50" s="7">
        <v>1632</v>
      </c>
      <c r="F50" s="5">
        <v>41.21</v>
      </c>
      <c r="G50" s="5">
        <v>0.78</v>
      </c>
      <c r="H50" s="5">
        <v>17.79</v>
      </c>
      <c r="I50" s="5" t="s">
        <v>10</v>
      </c>
      <c r="J50" s="5">
        <v>15.44</v>
      </c>
      <c r="K50" s="5">
        <v>0.18</v>
      </c>
      <c r="L50" s="5">
        <v>9.6300000000000008</v>
      </c>
      <c r="M50" s="5">
        <v>11.35</v>
      </c>
      <c r="N50" s="5">
        <v>1.55</v>
      </c>
      <c r="O50" s="5">
        <v>0.63</v>
      </c>
      <c r="P50" s="5" t="s">
        <v>10</v>
      </c>
      <c r="Q50" s="5">
        <v>98.56</v>
      </c>
      <c r="R50" s="5">
        <v>6.0780000000000003</v>
      </c>
      <c r="S50" s="5">
        <v>8.6999999999999994E-2</v>
      </c>
      <c r="T50" s="5">
        <v>3.0920000000000001</v>
      </c>
      <c r="U50" s="5" t="s">
        <v>10</v>
      </c>
      <c r="V50" s="5">
        <v>1.9039999999999999</v>
      </c>
      <c r="W50" s="5">
        <v>2.1999999999999999E-2</v>
      </c>
      <c r="X50" s="5">
        <v>2.117</v>
      </c>
      <c r="Y50" s="5">
        <v>1.794</v>
      </c>
      <c r="Z50" s="5">
        <v>0.443</v>
      </c>
      <c r="AA50" s="5">
        <v>0.11899999999999999</v>
      </c>
      <c r="AB50" s="5" t="s">
        <v>10</v>
      </c>
      <c r="AC50" s="5">
        <v>15.657</v>
      </c>
      <c r="AD50" s="5">
        <v>5.94</v>
      </c>
      <c r="AE50" s="5">
        <v>8.5000000000000006E-2</v>
      </c>
      <c r="AF50" s="5">
        <v>3.0219999999999998</v>
      </c>
      <c r="AG50" s="5" t="s">
        <v>10</v>
      </c>
      <c r="AH50" s="5">
        <v>0.81899999999999995</v>
      </c>
      <c r="AI50" s="5">
        <v>1.042</v>
      </c>
      <c r="AJ50" s="5">
        <v>2.1999999999999999E-2</v>
      </c>
      <c r="AK50" s="5">
        <v>2.069</v>
      </c>
      <c r="AL50" s="5">
        <v>1.7529999999999999</v>
      </c>
      <c r="AM50" s="5">
        <v>0.433</v>
      </c>
      <c r="AN50" s="5">
        <v>0.11600000000000001</v>
      </c>
      <c r="AO50" s="5" t="s">
        <v>10</v>
      </c>
      <c r="AP50" s="5">
        <v>15.302</v>
      </c>
      <c r="AQ50" s="5">
        <f t="shared" si="0"/>
        <v>0.71641274238227148</v>
      </c>
      <c r="AR50" s="5">
        <f t="shared" si="1"/>
        <v>0.54900000000000004</v>
      </c>
      <c r="AS50" s="5">
        <f t="shared" si="2"/>
        <v>0.78870673952641157</v>
      </c>
      <c r="AT50" s="5">
        <f t="shared" si="3"/>
        <v>0.24700000000000011</v>
      </c>
      <c r="AU50" s="5">
        <f t="shared" si="4"/>
        <v>0.18599999999999989</v>
      </c>
      <c r="AV50" s="5">
        <f t="shared" si="5"/>
        <v>2.0599999999999996</v>
      </c>
      <c r="AW50" s="5">
        <f t="shared" si="6"/>
        <v>0.96200000000000019</v>
      </c>
      <c r="AX50" s="5">
        <f t="shared" si="7"/>
        <v>0.51996007984031922</v>
      </c>
      <c r="AY50" s="5">
        <f t="shared" si="8"/>
        <v>0.30199999999999994</v>
      </c>
    </row>
    <row r="51" spans="1:51" ht="15.75">
      <c r="A51" s="7" t="s">
        <v>22</v>
      </c>
      <c r="B51" s="7" t="s">
        <v>42</v>
      </c>
      <c r="C51" s="7">
        <v>112</v>
      </c>
      <c r="D51" s="7" t="s">
        <v>101</v>
      </c>
      <c r="E51" s="7">
        <v>1634</v>
      </c>
      <c r="F51" s="5">
        <v>42.09</v>
      </c>
      <c r="G51" s="5">
        <v>0.55000000000000004</v>
      </c>
      <c r="H51" s="5">
        <v>18.45</v>
      </c>
      <c r="I51" s="5" t="s">
        <v>10</v>
      </c>
      <c r="J51" s="5">
        <v>16</v>
      </c>
      <c r="K51" s="5">
        <v>0.21</v>
      </c>
      <c r="L51" s="5">
        <v>9.4600000000000009</v>
      </c>
      <c r="M51" s="5">
        <v>11.58</v>
      </c>
      <c r="N51" s="5">
        <v>1.71</v>
      </c>
      <c r="O51" s="5">
        <v>0.6</v>
      </c>
      <c r="P51" s="5" t="s">
        <v>10</v>
      </c>
      <c r="Q51" s="5">
        <v>100.65</v>
      </c>
      <c r="R51" s="5">
        <v>6.0759999999999996</v>
      </c>
      <c r="S51" s="5">
        <v>0.06</v>
      </c>
      <c r="T51" s="5">
        <v>3.1389999999999998</v>
      </c>
      <c r="U51" s="5" t="s">
        <v>10</v>
      </c>
      <c r="V51" s="5">
        <v>1.9319999999999999</v>
      </c>
      <c r="W51" s="5">
        <v>2.5999999999999999E-2</v>
      </c>
      <c r="X51" s="5">
        <v>2.036</v>
      </c>
      <c r="Y51" s="5">
        <v>1.7909999999999999</v>
      </c>
      <c r="Z51" s="5">
        <v>0.47899999999999998</v>
      </c>
      <c r="AA51" s="5">
        <v>0.111</v>
      </c>
      <c r="AB51" s="5" t="s">
        <v>10</v>
      </c>
      <c r="AC51" s="5">
        <v>15.648999999999999</v>
      </c>
      <c r="AD51" s="5">
        <v>5.9530000000000003</v>
      </c>
      <c r="AE51" s="5">
        <v>5.8999999999999997E-2</v>
      </c>
      <c r="AF51" s="5">
        <v>3.0760000000000001</v>
      </c>
      <c r="AG51" s="5" t="s">
        <v>10</v>
      </c>
      <c r="AH51" s="5">
        <v>0.96199999999999997</v>
      </c>
      <c r="AI51" s="5">
        <v>0.93100000000000005</v>
      </c>
      <c r="AJ51" s="5">
        <v>2.5000000000000001E-2</v>
      </c>
      <c r="AK51" s="5">
        <v>1.9950000000000001</v>
      </c>
      <c r="AL51" s="5">
        <v>1.7549999999999999</v>
      </c>
      <c r="AM51" s="5">
        <v>0.46899999999999997</v>
      </c>
      <c r="AN51" s="5">
        <v>0.108</v>
      </c>
      <c r="AO51" s="5" t="s">
        <v>10</v>
      </c>
      <c r="AP51" s="5">
        <v>15.332000000000001</v>
      </c>
      <c r="AQ51" s="5">
        <f t="shared" si="0"/>
        <v>0.67467027392627665</v>
      </c>
      <c r="AR51" s="5">
        <f t="shared" si="1"/>
        <v>0.57699999999999996</v>
      </c>
      <c r="AS51" s="5">
        <f t="shared" si="2"/>
        <v>0.8128249566724437</v>
      </c>
      <c r="AT51" s="5">
        <f t="shared" si="3"/>
        <v>0.24500000000000011</v>
      </c>
      <c r="AU51" s="5">
        <f t="shared" si="4"/>
        <v>0.22399999999999987</v>
      </c>
      <c r="AV51" s="5">
        <f t="shared" si="5"/>
        <v>2.0469999999999997</v>
      </c>
      <c r="AW51" s="5">
        <f t="shared" si="6"/>
        <v>1.0290000000000004</v>
      </c>
      <c r="AX51" s="5">
        <f t="shared" si="7"/>
        <v>0.47499999999999992</v>
      </c>
      <c r="AY51" s="5">
        <f t="shared" si="8"/>
        <v>0.33199999999999985</v>
      </c>
    </row>
    <row r="52" spans="1:51" ht="15.75">
      <c r="A52" s="7" t="s">
        <v>22</v>
      </c>
      <c r="B52" s="7" t="s">
        <v>42</v>
      </c>
      <c r="C52" s="7">
        <v>113</v>
      </c>
      <c r="D52" s="7" t="s">
        <v>101</v>
      </c>
      <c r="E52" s="7">
        <v>1645</v>
      </c>
      <c r="F52" s="5">
        <v>42.76</v>
      </c>
      <c r="G52" s="5">
        <v>0.73</v>
      </c>
      <c r="H52" s="5">
        <v>18.13</v>
      </c>
      <c r="I52" s="5" t="s">
        <v>10</v>
      </c>
      <c r="J52" s="5">
        <v>16.079999999999998</v>
      </c>
      <c r="K52" s="5" t="s">
        <v>10</v>
      </c>
      <c r="L52" s="5">
        <v>10.220000000000001</v>
      </c>
      <c r="M52" s="5">
        <v>11.81</v>
      </c>
      <c r="N52" s="5">
        <v>1.69</v>
      </c>
      <c r="O52" s="5">
        <v>0.56000000000000005</v>
      </c>
      <c r="P52" s="5" t="s">
        <v>10</v>
      </c>
      <c r="Q52" s="5">
        <v>101.98</v>
      </c>
      <c r="R52" s="5">
        <v>6.0910000000000002</v>
      </c>
      <c r="S52" s="5">
        <v>7.8E-2</v>
      </c>
      <c r="T52" s="5">
        <v>3.044</v>
      </c>
      <c r="U52" s="5" t="s">
        <v>10</v>
      </c>
      <c r="V52" s="5">
        <v>1.9159999999999999</v>
      </c>
      <c r="W52" s="5" t="s">
        <v>10</v>
      </c>
      <c r="X52" s="5">
        <v>2.17</v>
      </c>
      <c r="Y52" s="5">
        <v>1.8029999999999999</v>
      </c>
      <c r="Z52" s="5">
        <v>0.46700000000000003</v>
      </c>
      <c r="AA52" s="5">
        <v>0.10199999999999999</v>
      </c>
      <c r="AB52" s="5" t="s">
        <v>10</v>
      </c>
      <c r="AC52" s="5">
        <v>15.670999999999999</v>
      </c>
      <c r="AD52" s="5">
        <v>5.9539999999999997</v>
      </c>
      <c r="AE52" s="5">
        <v>7.5999999999999998E-2</v>
      </c>
      <c r="AF52" s="5">
        <v>2.9750000000000001</v>
      </c>
      <c r="AG52" s="5" t="s">
        <v>10</v>
      </c>
      <c r="AH52" s="5">
        <v>0.83599999999999997</v>
      </c>
      <c r="AI52" s="5">
        <v>1.0369999999999999</v>
      </c>
      <c r="AJ52" s="5" t="s">
        <v>10</v>
      </c>
      <c r="AK52" s="5">
        <v>2.121</v>
      </c>
      <c r="AL52" s="5">
        <v>1.762</v>
      </c>
      <c r="AM52" s="5">
        <v>0.45600000000000002</v>
      </c>
      <c r="AN52" s="5">
        <v>9.9000000000000005E-2</v>
      </c>
      <c r="AO52" s="5" t="s">
        <v>10</v>
      </c>
      <c r="AP52" s="5">
        <v>15.318</v>
      </c>
      <c r="AQ52" s="5">
        <f t="shared" si="0"/>
        <v>0.71728102806898886</v>
      </c>
      <c r="AR52" s="5">
        <f t="shared" si="1"/>
        <v>0.55500000000000005</v>
      </c>
      <c r="AS52" s="5">
        <f t="shared" si="2"/>
        <v>0.82162162162162156</v>
      </c>
      <c r="AT52" s="5">
        <f t="shared" si="3"/>
        <v>0.23799999999999999</v>
      </c>
      <c r="AU52" s="5">
        <f t="shared" si="4"/>
        <v>0.21800000000000003</v>
      </c>
      <c r="AV52" s="5">
        <f t="shared" si="5"/>
        <v>2.0460000000000003</v>
      </c>
      <c r="AW52" s="5">
        <f t="shared" si="6"/>
        <v>0.92899999999999983</v>
      </c>
      <c r="AX52" s="5">
        <f t="shared" si="7"/>
        <v>0.52746693794506616</v>
      </c>
      <c r="AY52" s="5">
        <f t="shared" si="8"/>
        <v>0.31700000000000006</v>
      </c>
    </row>
    <row r="53" spans="1:51" ht="15.75">
      <c r="A53" s="7" t="s">
        <v>22</v>
      </c>
      <c r="B53" s="7" t="s">
        <v>42</v>
      </c>
      <c r="C53" s="7">
        <v>114</v>
      </c>
      <c r="D53" s="7" t="s">
        <v>101</v>
      </c>
      <c r="E53" s="7">
        <v>1651</v>
      </c>
      <c r="F53" s="5">
        <v>41.92</v>
      </c>
      <c r="G53" s="5">
        <v>0.68</v>
      </c>
      <c r="H53" s="5">
        <v>18.649999999999999</v>
      </c>
      <c r="I53" s="5" t="s">
        <v>10</v>
      </c>
      <c r="J53" s="5">
        <v>16.010000000000002</v>
      </c>
      <c r="K53" s="5" t="s">
        <v>10</v>
      </c>
      <c r="L53" s="5">
        <v>9.81</v>
      </c>
      <c r="M53" s="5">
        <v>11.83</v>
      </c>
      <c r="N53" s="5">
        <v>1.67</v>
      </c>
      <c r="O53" s="5">
        <v>0.7</v>
      </c>
      <c r="P53" s="5" t="s">
        <v>10</v>
      </c>
      <c r="Q53" s="5">
        <v>101.27</v>
      </c>
      <c r="R53" s="5">
        <v>6.0229999999999997</v>
      </c>
      <c r="S53" s="5">
        <v>7.3999999999999996E-2</v>
      </c>
      <c r="T53" s="5">
        <v>3.1579999999999999</v>
      </c>
      <c r="U53" s="5" t="s">
        <v>10</v>
      </c>
      <c r="V53" s="5">
        <v>1.9239999999999999</v>
      </c>
      <c r="W53" s="5" t="s">
        <v>10</v>
      </c>
      <c r="X53" s="5">
        <v>2.101</v>
      </c>
      <c r="Y53" s="5">
        <v>1.821</v>
      </c>
      <c r="Z53" s="5">
        <v>0.46500000000000002</v>
      </c>
      <c r="AA53" s="5">
        <v>0.128</v>
      </c>
      <c r="AB53" s="5" t="s">
        <v>10</v>
      </c>
      <c r="AC53" s="5">
        <v>15.695</v>
      </c>
      <c r="AD53" s="5">
        <v>5.8959999999999999</v>
      </c>
      <c r="AE53" s="5">
        <v>7.1999999999999995E-2</v>
      </c>
      <c r="AF53" s="5">
        <v>3.0920000000000001</v>
      </c>
      <c r="AG53" s="5" t="s">
        <v>10</v>
      </c>
      <c r="AH53" s="5">
        <v>0.91400000000000003</v>
      </c>
      <c r="AI53" s="5">
        <v>0.96899999999999997</v>
      </c>
      <c r="AJ53" s="5" t="s">
        <v>10</v>
      </c>
      <c r="AK53" s="5">
        <v>2.0569999999999999</v>
      </c>
      <c r="AL53" s="5">
        <v>1.7829999999999999</v>
      </c>
      <c r="AM53" s="5">
        <v>0.45500000000000002</v>
      </c>
      <c r="AN53" s="5">
        <v>0.126</v>
      </c>
      <c r="AO53" s="5" t="s">
        <v>10</v>
      </c>
      <c r="AP53" s="5">
        <v>15.364000000000001</v>
      </c>
      <c r="AQ53" s="5">
        <f t="shared" si="0"/>
        <v>0.69235947492426786</v>
      </c>
      <c r="AR53" s="5">
        <f t="shared" si="1"/>
        <v>0.58099999999999996</v>
      </c>
      <c r="AS53" s="5">
        <f t="shared" si="2"/>
        <v>0.78313253012048201</v>
      </c>
      <c r="AT53" s="5">
        <f t="shared" si="3"/>
        <v>0.21700000000000008</v>
      </c>
      <c r="AU53" s="5">
        <f t="shared" si="4"/>
        <v>0.23799999999999993</v>
      </c>
      <c r="AV53" s="5">
        <f t="shared" si="5"/>
        <v>2.1040000000000001</v>
      </c>
      <c r="AW53" s="5">
        <f t="shared" si="6"/>
        <v>0.98799999999999999</v>
      </c>
      <c r="AX53" s="5">
        <f t="shared" si="7"/>
        <v>0.49514563106796117</v>
      </c>
      <c r="AY53" s="5">
        <f t="shared" si="8"/>
        <v>0.36399999999999988</v>
      </c>
    </row>
    <row r="54" spans="1:51" ht="15.75">
      <c r="A54" s="7" t="s">
        <v>22</v>
      </c>
      <c r="B54" s="7" t="s">
        <v>42</v>
      </c>
      <c r="C54" s="7">
        <v>114</v>
      </c>
      <c r="D54" s="7" t="s">
        <v>101</v>
      </c>
      <c r="E54" s="7">
        <v>1652</v>
      </c>
      <c r="F54" s="5">
        <v>42.28</v>
      </c>
      <c r="G54" s="5">
        <v>0.61</v>
      </c>
      <c r="H54" s="5">
        <v>17.21</v>
      </c>
      <c r="I54" s="5" t="s">
        <v>10</v>
      </c>
      <c r="J54" s="5">
        <v>15.66</v>
      </c>
      <c r="K54" s="5" t="s">
        <v>10</v>
      </c>
      <c r="L54" s="5">
        <v>10.07</v>
      </c>
      <c r="M54" s="5">
        <v>11.65</v>
      </c>
      <c r="N54" s="5">
        <v>1.64</v>
      </c>
      <c r="O54" s="5">
        <v>0.4</v>
      </c>
      <c r="P54" s="5" t="s">
        <v>10</v>
      </c>
      <c r="Q54" s="5">
        <v>99.52</v>
      </c>
      <c r="R54" s="5">
        <v>6.1589999999999998</v>
      </c>
      <c r="S54" s="5">
        <v>6.7000000000000004E-2</v>
      </c>
      <c r="T54" s="5">
        <v>2.9550000000000001</v>
      </c>
      <c r="U54" s="5" t="s">
        <v>10</v>
      </c>
      <c r="V54" s="5">
        <v>1.9079999999999999</v>
      </c>
      <c r="W54" s="5" t="s">
        <v>10</v>
      </c>
      <c r="X54" s="5">
        <v>2.1869999999999998</v>
      </c>
      <c r="Y54" s="5">
        <v>1.8180000000000001</v>
      </c>
      <c r="Z54" s="5">
        <v>0.46300000000000002</v>
      </c>
      <c r="AA54" s="5">
        <v>7.3999999999999996E-2</v>
      </c>
      <c r="AB54" s="5" t="s">
        <v>10</v>
      </c>
      <c r="AC54" s="5">
        <v>15.632</v>
      </c>
      <c r="AD54" s="5">
        <v>6.0309999999999997</v>
      </c>
      <c r="AE54" s="5">
        <v>6.5000000000000002E-2</v>
      </c>
      <c r="AF54" s="5">
        <v>2.8929999999999998</v>
      </c>
      <c r="AG54" s="5" t="s">
        <v>10</v>
      </c>
      <c r="AH54" s="5">
        <v>0.91200000000000003</v>
      </c>
      <c r="AI54" s="5">
        <v>0.95599999999999996</v>
      </c>
      <c r="AJ54" s="5" t="s">
        <v>10</v>
      </c>
      <c r="AK54" s="5">
        <v>2.141</v>
      </c>
      <c r="AL54" s="5">
        <v>1.7809999999999999</v>
      </c>
      <c r="AM54" s="5">
        <v>0.45400000000000001</v>
      </c>
      <c r="AN54" s="5">
        <v>7.2999999999999995E-2</v>
      </c>
      <c r="AO54" s="5" t="s">
        <v>10</v>
      </c>
      <c r="AP54" s="5">
        <v>15.307</v>
      </c>
      <c r="AQ54" s="5">
        <f t="shared" si="0"/>
        <v>0.7012774320340649</v>
      </c>
      <c r="AR54" s="5">
        <f t="shared" si="1"/>
        <v>0.52700000000000002</v>
      </c>
      <c r="AS54" s="5">
        <f t="shared" si="2"/>
        <v>0.86148007590132825</v>
      </c>
      <c r="AT54" s="5">
        <f t="shared" si="3"/>
        <v>0.21900000000000008</v>
      </c>
      <c r="AU54" s="5">
        <f t="shared" si="4"/>
        <v>0.23499999999999993</v>
      </c>
      <c r="AV54" s="5">
        <f t="shared" si="5"/>
        <v>1.9690000000000003</v>
      </c>
      <c r="AW54" s="5">
        <f t="shared" si="6"/>
        <v>0.92399999999999949</v>
      </c>
      <c r="AX54" s="5">
        <f t="shared" si="7"/>
        <v>0.50851063829787246</v>
      </c>
      <c r="AY54" s="5">
        <f t="shared" si="8"/>
        <v>0.30799999999999994</v>
      </c>
    </row>
    <row r="55" spans="1:51" ht="15.75">
      <c r="A55" s="7" t="s">
        <v>22</v>
      </c>
      <c r="B55" s="7" t="s">
        <v>42</v>
      </c>
      <c r="C55" s="7">
        <v>114</v>
      </c>
      <c r="D55" s="7" t="s">
        <v>101</v>
      </c>
      <c r="E55" s="7">
        <v>1653</v>
      </c>
      <c r="F55" s="5">
        <v>42.13</v>
      </c>
      <c r="G55" s="5">
        <v>0.67</v>
      </c>
      <c r="H55" s="5">
        <v>17.79</v>
      </c>
      <c r="I55" s="5" t="s">
        <v>10</v>
      </c>
      <c r="J55" s="5">
        <v>15.64</v>
      </c>
      <c r="K55" s="5">
        <v>0.17</v>
      </c>
      <c r="L55" s="5">
        <v>9.92</v>
      </c>
      <c r="M55" s="5">
        <v>11.75</v>
      </c>
      <c r="N55" s="5">
        <v>1.54</v>
      </c>
      <c r="O55" s="5">
        <v>0.52</v>
      </c>
      <c r="P55" s="5" t="s">
        <v>10</v>
      </c>
      <c r="Q55" s="5">
        <v>100.13</v>
      </c>
      <c r="R55" s="5">
        <v>6.1079999999999997</v>
      </c>
      <c r="S55" s="5">
        <v>7.2999999999999995E-2</v>
      </c>
      <c r="T55" s="5">
        <v>3.04</v>
      </c>
      <c r="U55" s="5" t="s">
        <v>10</v>
      </c>
      <c r="V55" s="5">
        <v>1.8959999999999999</v>
      </c>
      <c r="W55" s="5">
        <v>2.1000000000000001E-2</v>
      </c>
      <c r="X55" s="5">
        <v>2.1440000000000001</v>
      </c>
      <c r="Y55" s="5">
        <v>1.825</v>
      </c>
      <c r="Z55" s="5">
        <v>0.433</v>
      </c>
      <c r="AA55" s="5">
        <v>9.6000000000000002E-2</v>
      </c>
      <c r="AB55" s="5" t="s">
        <v>10</v>
      </c>
      <c r="AC55" s="5">
        <v>15.637</v>
      </c>
      <c r="AD55" s="5">
        <v>5.9779999999999998</v>
      </c>
      <c r="AE55" s="5">
        <v>7.1999999999999995E-2</v>
      </c>
      <c r="AF55" s="5">
        <v>2.9750000000000001</v>
      </c>
      <c r="AG55" s="5" t="s">
        <v>10</v>
      </c>
      <c r="AH55" s="5">
        <v>0.879</v>
      </c>
      <c r="AI55" s="5">
        <v>0.97699999999999998</v>
      </c>
      <c r="AJ55" s="5">
        <v>0.02</v>
      </c>
      <c r="AK55" s="5">
        <v>2.0979999999999999</v>
      </c>
      <c r="AL55" s="5">
        <v>1.786</v>
      </c>
      <c r="AM55" s="5">
        <v>0.42399999999999999</v>
      </c>
      <c r="AN55" s="5">
        <v>9.4E-2</v>
      </c>
      <c r="AO55" s="5" t="s">
        <v>10</v>
      </c>
      <c r="AP55" s="5">
        <v>15.304</v>
      </c>
      <c r="AQ55" s="5">
        <f t="shared" si="0"/>
        <v>0.70473631172321127</v>
      </c>
      <c r="AR55" s="5">
        <f t="shared" si="1"/>
        <v>0.51800000000000002</v>
      </c>
      <c r="AS55" s="5">
        <f t="shared" si="2"/>
        <v>0.81853281853281845</v>
      </c>
      <c r="AT55" s="5">
        <f t="shared" si="3"/>
        <v>0.21399999999999997</v>
      </c>
      <c r="AU55" s="5">
        <f t="shared" si="4"/>
        <v>0.21000000000000002</v>
      </c>
      <c r="AV55" s="5">
        <f t="shared" si="5"/>
        <v>2.0220000000000002</v>
      </c>
      <c r="AW55" s="5">
        <f t="shared" si="6"/>
        <v>0.95299999999999985</v>
      </c>
      <c r="AX55" s="5">
        <f t="shared" si="7"/>
        <v>0.50621761658031095</v>
      </c>
      <c r="AY55" s="5">
        <f t="shared" si="8"/>
        <v>0.30400000000000005</v>
      </c>
    </row>
    <row r="56" spans="1:51" ht="15.75">
      <c r="A56" s="7" t="s">
        <v>22</v>
      </c>
      <c r="B56" s="7" t="s">
        <v>42</v>
      </c>
      <c r="C56" s="7">
        <v>114</v>
      </c>
      <c r="D56" s="7" t="s">
        <v>101</v>
      </c>
      <c r="E56" s="7">
        <v>1654</v>
      </c>
      <c r="F56" s="5">
        <v>41.61</v>
      </c>
      <c r="G56" s="5">
        <v>0.62</v>
      </c>
      <c r="H56" s="5">
        <v>17.670000000000002</v>
      </c>
      <c r="I56" s="5" t="s">
        <v>10</v>
      </c>
      <c r="J56" s="5">
        <v>15.39</v>
      </c>
      <c r="K56" s="5" t="s">
        <v>10</v>
      </c>
      <c r="L56" s="5">
        <v>9.76</v>
      </c>
      <c r="M56" s="5">
        <v>11.65</v>
      </c>
      <c r="N56" s="5">
        <v>1.51</v>
      </c>
      <c r="O56" s="5">
        <v>0.46</v>
      </c>
      <c r="P56" s="5" t="s">
        <v>10</v>
      </c>
      <c r="Q56" s="5">
        <v>98.67</v>
      </c>
      <c r="R56" s="5">
        <v>6.1120000000000001</v>
      </c>
      <c r="S56" s="5">
        <v>6.9000000000000006E-2</v>
      </c>
      <c r="T56" s="5">
        <v>3.0590000000000002</v>
      </c>
      <c r="U56" s="5" t="s">
        <v>10</v>
      </c>
      <c r="V56" s="5">
        <v>1.891</v>
      </c>
      <c r="W56" s="5" t="s">
        <v>10</v>
      </c>
      <c r="X56" s="5">
        <v>2.137</v>
      </c>
      <c r="Y56" s="5">
        <v>1.833</v>
      </c>
      <c r="Z56" s="5">
        <v>0.43</v>
      </c>
      <c r="AA56" s="5">
        <v>8.5999999999999993E-2</v>
      </c>
      <c r="AB56" s="5" t="s">
        <v>10</v>
      </c>
      <c r="AC56" s="5">
        <v>15.617000000000001</v>
      </c>
      <c r="AD56" s="5">
        <v>5.9889999999999999</v>
      </c>
      <c r="AE56" s="5">
        <v>6.7000000000000004E-2</v>
      </c>
      <c r="AF56" s="5">
        <v>2.9969999999999999</v>
      </c>
      <c r="AG56" s="5" t="s">
        <v>10</v>
      </c>
      <c r="AH56" s="5">
        <v>0.92700000000000005</v>
      </c>
      <c r="AI56" s="5">
        <v>0.92600000000000005</v>
      </c>
      <c r="AJ56" s="5" t="s">
        <v>10</v>
      </c>
      <c r="AK56" s="5">
        <v>2.0939999999999999</v>
      </c>
      <c r="AL56" s="5">
        <v>1.7969999999999999</v>
      </c>
      <c r="AM56" s="5">
        <v>0.42099999999999999</v>
      </c>
      <c r="AN56" s="5">
        <v>8.4000000000000005E-2</v>
      </c>
      <c r="AO56" s="5" t="s">
        <v>10</v>
      </c>
      <c r="AP56" s="5">
        <v>15.302</v>
      </c>
      <c r="AQ56" s="5">
        <f t="shared" si="0"/>
        <v>0.69314796425024827</v>
      </c>
      <c r="AR56" s="5">
        <f t="shared" si="1"/>
        <v>0.505</v>
      </c>
      <c r="AS56" s="5">
        <f t="shared" si="2"/>
        <v>0.83366336633663363</v>
      </c>
      <c r="AT56" s="5">
        <f t="shared" si="3"/>
        <v>0.20300000000000007</v>
      </c>
      <c r="AU56" s="5">
        <f t="shared" si="4"/>
        <v>0.21799999999999992</v>
      </c>
      <c r="AV56" s="5">
        <f t="shared" si="5"/>
        <v>2.0110000000000001</v>
      </c>
      <c r="AW56" s="5">
        <f t="shared" si="6"/>
        <v>0.98599999999999977</v>
      </c>
      <c r="AX56" s="5">
        <f t="shared" si="7"/>
        <v>0.4843096234309624</v>
      </c>
      <c r="AY56" s="5">
        <f t="shared" si="8"/>
        <v>0.30199999999999994</v>
      </c>
    </row>
    <row r="57" spans="1:51" ht="15.75">
      <c r="A57" s="7" t="s">
        <v>22</v>
      </c>
      <c r="B57" s="7" t="s">
        <v>42</v>
      </c>
      <c r="C57" s="7">
        <v>115</v>
      </c>
      <c r="D57" s="7" t="s">
        <v>101</v>
      </c>
      <c r="E57" s="7">
        <v>1666</v>
      </c>
      <c r="F57" s="5">
        <v>43.28</v>
      </c>
      <c r="G57" s="5">
        <v>0.64</v>
      </c>
      <c r="H57" s="5">
        <v>17.97</v>
      </c>
      <c r="I57" s="5" t="s">
        <v>10</v>
      </c>
      <c r="J57" s="5">
        <v>15.89</v>
      </c>
      <c r="K57" s="5" t="s">
        <v>10</v>
      </c>
      <c r="L57" s="5">
        <v>10.33</v>
      </c>
      <c r="M57" s="5">
        <v>11.87</v>
      </c>
      <c r="N57" s="5">
        <v>1.63</v>
      </c>
      <c r="O57" s="5">
        <v>0.46</v>
      </c>
      <c r="P57" s="5" t="s">
        <v>10</v>
      </c>
      <c r="Q57" s="5">
        <v>102.07</v>
      </c>
      <c r="R57" s="5">
        <v>6.141</v>
      </c>
      <c r="S57" s="5">
        <v>6.8000000000000005E-2</v>
      </c>
      <c r="T57" s="5">
        <v>3.0049999999999999</v>
      </c>
      <c r="U57" s="5" t="s">
        <v>10</v>
      </c>
      <c r="V57" s="5">
        <v>1.8859999999999999</v>
      </c>
      <c r="W57" s="5" t="s">
        <v>10</v>
      </c>
      <c r="X57" s="5">
        <v>2.1850000000000001</v>
      </c>
      <c r="Y57" s="5">
        <v>1.8049999999999999</v>
      </c>
      <c r="Z57" s="5">
        <v>0.44800000000000001</v>
      </c>
      <c r="AA57" s="5">
        <v>8.3000000000000004E-2</v>
      </c>
      <c r="AB57" s="5" t="s">
        <v>10</v>
      </c>
      <c r="AC57" s="5">
        <v>15.622</v>
      </c>
      <c r="AD57" s="5">
        <v>6.0090000000000003</v>
      </c>
      <c r="AE57" s="5">
        <v>6.7000000000000004E-2</v>
      </c>
      <c r="AF57" s="5">
        <v>2.9409999999999998</v>
      </c>
      <c r="AG57" s="5" t="s">
        <v>10</v>
      </c>
      <c r="AH57" s="5">
        <v>0.85599999999999998</v>
      </c>
      <c r="AI57" s="5">
        <v>0.98899999999999999</v>
      </c>
      <c r="AJ57" s="5" t="s">
        <v>10</v>
      </c>
      <c r="AK57" s="5">
        <v>2.1379999999999999</v>
      </c>
      <c r="AL57" s="5">
        <v>1.766</v>
      </c>
      <c r="AM57" s="5">
        <v>0.439</v>
      </c>
      <c r="AN57" s="5">
        <v>8.1000000000000003E-2</v>
      </c>
      <c r="AO57" s="5" t="s">
        <v>10</v>
      </c>
      <c r="AP57" s="5">
        <v>15.286</v>
      </c>
      <c r="AQ57" s="5">
        <f t="shared" si="0"/>
        <v>0.71409485637942549</v>
      </c>
      <c r="AR57" s="5">
        <f t="shared" si="1"/>
        <v>0.52</v>
      </c>
      <c r="AS57" s="5">
        <f t="shared" si="2"/>
        <v>0.84423076923076923</v>
      </c>
      <c r="AT57" s="5">
        <f t="shared" si="3"/>
        <v>0.23399999999999999</v>
      </c>
      <c r="AU57" s="5">
        <f t="shared" si="4"/>
        <v>0.20500000000000002</v>
      </c>
      <c r="AV57" s="5">
        <f t="shared" si="5"/>
        <v>1.9909999999999997</v>
      </c>
      <c r="AW57" s="5">
        <f t="shared" si="6"/>
        <v>0.95000000000000018</v>
      </c>
      <c r="AX57" s="5">
        <f t="shared" si="7"/>
        <v>0.51005673027333676</v>
      </c>
      <c r="AY57" s="5">
        <f t="shared" si="8"/>
        <v>0.28600000000000003</v>
      </c>
    </row>
    <row r="58" spans="1:51" ht="15.75">
      <c r="A58" s="7" t="s">
        <v>24</v>
      </c>
      <c r="B58" s="7" t="s">
        <v>41</v>
      </c>
      <c r="C58" s="7">
        <v>124</v>
      </c>
      <c r="D58" s="7" t="s">
        <v>101</v>
      </c>
      <c r="E58" s="7">
        <v>1705</v>
      </c>
      <c r="F58" s="5">
        <v>41.83</v>
      </c>
      <c r="G58" s="5">
        <v>0.84</v>
      </c>
      <c r="H58" s="5">
        <v>14.37</v>
      </c>
      <c r="I58" s="5" t="s">
        <v>10</v>
      </c>
      <c r="J58" s="5">
        <v>13.74</v>
      </c>
      <c r="K58" s="5" t="s">
        <v>10</v>
      </c>
      <c r="L58" s="5">
        <v>11.18</v>
      </c>
      <c r="M58" s="5">
        <v>10.56</v>
      </c>
      <c r="N58" s="5">
        <v>1.53</v>
      </c>
      <c r="O58" s="5">
        <v>0.4</v>
      </c>
      <c r="P58" s="5" t="s">
        <v>10</v>
      </c>
      <c r="Q58" s="5">
        <v>94.45</v>
      </c>
      <c r="R58" s="5">
        <v>6.375</v>
      </c>
      <c r="S58" s="5">
        <v>9.6000000000000002E-2</v>
      </c>
      <c r="T58" s="5">
        <v>2.581</v>
      </c>
      <c r="U58" s="5" t="s">
        <v>10</v>
      </c>
      <c r="V58" s="5">
        <v>1.7509999999999999</v>
      </c>
      <c r="W58" s="5" t="s">
        <v>10</v>
      </c>
      <c r="X58" s="5">
        <v>2.54</v>
      </c>
      <c r="Y58" s="5">
        <v>1.724</v>
      </c>
      <c r="Z58" s="5">
        <v>0.45200000000000001</v>
      </c>
      <c r="AA58" s="5">
        <v>7.8E-2</v>
      </c>
      <c r="AB58" s="5" t="s">
        <v>10</v>
      </c>
      <c r="AC58" s="5">
        <v>15.599</v>
      </c>
      <c r="AD58" s="5">
        <v>6.2110000000000003</v>
      </c>
      <c r="AE58" s="5">
        <v>9.4E-2</v>
      </c>
      <c r="AF58" s="5">
        <v>2.5150000000000001</v>
      </c>
      <c r="AG58" s="5" t="s">
        <v>10</v>
      </c>
      <c r="AH58" s="5">
        <v>0.51800000000000002</v>
      </c>
      <c r="AI58" s="5">
        <v>1.1879999999999999</v>
      </c>
      <c r="AJ58" s="5" t="s">
        <v>10</v>
      </c>
      <c r="AK58" s="5">
        <v>2.4750000000000001</v>
      </c>
      <c r="AL58" s="5">
        <v>1.68</v>
      </c>
      <c r="AM58" s="5">
        <v>0.44</v>
      </c>
      <c r="AN58" s="5">
        <v>7.5999999999999998E-2</v>
      </c>
      <c r="AO58" s="5" t="s">
        <v>10</v>
      </c>
      <c r="AP58" s="5">
        <v>15.196</v>
      </c>
      <c r="AQ58" s="5">
        <f t="shared" si="0"/>
        <v>0.826929502171734</v>
      </c>
      <c r="AR58" s="5">
        <f t="shared" si="1"/>
        <v>0.51600000000000001</v>
      </c>
      <c r="AS58" s="5">
        <f t="shared" si="2"/>
        <v>0.8527131782945736</v>
      </c>
      <c r="AT58" s="5">
        <f t="shared" si="3"/>
        <v>0.32000000000000006</v>
      </c>
      <c r="AU58" s="5">
        <f t="shared" si="4"/>
        <v>0.11999999999999994</v>
      </c>
      <c r="AV58" s="5">
        <f t="shared" si="5"/>
        <v>1.7889999999999997</v>
      </c>
      <c r="AW58" s="5">
        <f t="shared" si="6"/>
        <v>0.72600000000000042</v>
      </c>
      <c r="AX58" s="5">
        <f t="shared" si="7"/>
        <v>0.62068965517241359</v>
      </c>
      <c r="AY58" s="5">
        <f t="shared" si="8"/>
        <v>0.19599999999999995</v>
      </c>
    </row>
    <row r="59" spans="1:51" ht="15.75">
      <c r="A59" s="7" t="s">
        <v>24</v>
      </c>
      <c r="B59" s="7" t="s">
        <v>41</v>
      </c>
      <c r="C59" s="7">
        <v>126</v>
      </c>
      <c r="D59" s="7" t="s">
        <v>101</v>
      </c>
      <c r="E59" s="7">
        <v>1727</v>
      </c>
      <c r="F59" s="5">
        <v>41.08</v>
      </c>
      <c r="G59" s="5">
        <v>0.99</v>
      </c>
      <c r="H59" s="5">
        <v>15.45</v>
      </c>
      <c r="I59" s="5" t="s">
        <v>10</v>
      </c>
      <c r="J59" s="5">
        <v>14.47</v>
      </c>
      <c r="K59" s="5" t="s">
        <v>10</v>
      </c>
      <c r="L59" s="5">
        <v>10.48</v>
      </c>
      <c r="M59" s="5">
        <v>10.52</v>
      </c>
      <c r="N59" s="5">
        <v>1.53</v>
      </c>
      <c r="O59" s="5">
        <v>0.73</v>
      </c>
      <c r="P59" s="5" t="s">
        <v>10</v>
      </c>
      <c r="Q59" s="5">
        <v>95.25</v>
      </c>
      <c r="R59" s="5">
        <v>6.25</v>
      </c>
      <c r="S59" s="5">
        <v>0.113</v>
      </c>
      <c r="T59" s="5">
        <v>2.7709999999999999</v>
      </c>
      <c r="U59" s="5" t="s">
        <v>10</v>
      </c>
      <c r="V59" s="5">
        <v>1.841</v>
      </c>
      <c r="W59" s="5" t="s">
        <v>10</v>
      </c>
      <c r="X59" s="5">
        <v>2.3769999999999998</v>
      </c>
      <c r="Y59" s="5">
        <v>1.7150000000000001</v>
      </c>
      <c r="Z59" s="5">
        <v>0.45100000000000001</v>
      </c>
      <c r="AA59" s="5">
        <v>0.14199999999999999</v>
      </c>
      <c r="AB59" s="5" t="s">
        <v>10</v>
      </c>
      <c r="AC59" s="5">
        <v>15.661</v>
      </c>
      <c r="AD59" s="5">
        <v>6.085</v>
      </c>
      <c r="AE59" s="5">
        <v>0.11</v>
      </c>
      <c r="AF59" s="5">
        <v>2.6970000000000001</v>
      </c>
      <c r="AG59" s="5" t="s">
        <v>10</v>
      </c>
      <c r="AH59" s="5">
        <v>0.57799999999999996</v>
      </c>
      <c r="AI59" s="5">
        <v>1.2150000000000001</v>
      </c>
      <c r="AJ59" s="5" t="s">
        <v>10</v>
      </c>
      <c r="AK59" s="5">
        <v>2.3140000000000001</v>
      </c>
      <c r="AL59" s="5">
        <v>1.67</v>
      </c>
      <c r="AM59" s="5">
        <v>0.439</v>
      </c>
      <c r="AN59" s="5">
        <v>0.13800000000000001</v>
      </c>
      <c r="AO59" s="5" t="s">
        <v>10</v>
      </c>
      <c r="AP59" s="5">
        <v>15.247</v>
      </c>
      <c r="AQ59" s="5">
        <f t="shared" si="0"/>
        <v>0.80013831258644541</v>
      </c>
      <c r="AR59" s="5">
        <f t="shared" si="1"/>
        <v>0.57699999999999996</v>
      </c>
      <c r="AS59" s="5">
        <f t="shared" si="2"/>
        <v>0.76083188908145583</v>
      </c>
      <c r="AT59" s="5">
        <f t="shared" si="3"/>
        <v>0.33000000000000007</v>
      </c>
      <c r="AU59" s="5">
        <f t="shared" si="4"/>
        <v>0.10899999999999993</v>
      </c>
      <c r="AV59" s="5">
        <f t="shared" si="5"/>
        <v>1.915</v>
      </c>
      <c r="AW59" s="5">
        <f t="shared" si="6"/>
        <v>0.78200000000000003</v>
      </c>
      <c r="AX59" s="5">
        <f t="shared" si="7"/>
        <v>0.6084126189283926</v>
      </c>
      <c r="AY59" s="5">
        <f t="shared" si="8"/>
        <v>0.24699999999999989</v>
      </c>
    </row>
    <row r="60" spans="1:51" ht="15.75">
      <c r="A60" s="7" t="s">
        <v>24</v>
      </c>
      <c r="B60" s="7" t="s">
        <v>41</v>
      </c>
      <c r="C60" s="7">
        <v>126</v>
      </c>
      <c r="D60" s="7" t="s">
        <v>101</v>
      </c>
      <c r="E60" s="7">
        <v>1733</v>
      </c>
      <c r="F60" s="5">
        <v>40.049999999999997</v>
      </c>
      <c r="G60" s="5">
        <v>0.81</v>
      </c>
      <c r="H60" s="5">
        <v>13.86</v>
      </c>
      <c r="I60" s="5" t="s">
        <v>10</v>
      </c>
      <c r="J60" s="5">
        <v>13.8</v>
      </c>
      <c r="K60" s="5" t="s">
        <v>10</v>
      </c>
      <c r="L60" s="5">
        <v>10.72</v>
      </c>
      <c r="M60" s="5">
        <v>10.199999999999999</v>
      </c>
      <c r="N60" s="5">
        <v>1.5</v>
      </c>
      <c r="O60" s="5">
        <v>0.4</v>
      </c>
      <c r="P60" s="5" t="s">
        <v>10</v>
      </c>
      <c r="Q60" s="5">
        <v>91.34</v>
      </c>
      <c r="R60" s="5">
        <v>6.3369999999999997</v>
      </c>
      <c r="S60" s="5">
        <v>9.6000000000000002E-2</v>
      </c>
      <c r="T60" s="5">
        <v>2.5840000000000001</v>
      </c>
      <c r="U60" s="5" t="s">
        <v>10</v>
      </c>
      <c r="V60" s="5">
        <v>1.8260000000000001</v>
      </c>
      <c r="W60" s="5" t="s">
        <v>10</v>
      </c>
      <c r="X60" s="5">
        <v>2.528</v>
      </c>
      <c r="Y60" s="5">
        <v>1.7290000000000001</v>
      </c>
      <c r="Z60" s="5">
        <v>0.46</v>
      </c>
      <c r="AA60" s="5">
        <v>8.1000000000000003E-2</v>
      </c>
      <c r="AB60" s="5" t="s">
        <v>10</v>
      </c>
      <c r="AC60" s="5">
        <v>15.641999999999999</v>
      </c>
      <c r="AD60" s="5">
        <v>6.16</v>
      </c>
      <c r="AE60" s="5">
        <v>9.4E-2</v>
      </c>
      <c r="AF60" s="5">
        <v>2.5129999999999999</v>
      </c>
      <c r="AG60" s="5" t="s">
        <v>10</v>
      </c>
      <c r="AH60" s="5">
        <v>0.496</v>
      </c>
      <c r="AI60" s="5">
        <v>1.2789999999999999</v>
      </c>
      <c r="AJ60" s="5" t="s">
        <v>10</v>
      </c>
      <c r="AK60" s="5">
        <v>2.4580000000000002</v>
      </c>
      <c r="AL60" s="5">
        <v>1.681</v>
      </c>
      <c r="AM60" s="5">
        <v>0.44700000000000001</v>
      </c>
      <c r="AN60" s="5">
        <v>7.8E-2</v>
      </c>
      <c r="AO60" s="5" t="s">
        <v>10</v>
      </c>
      <c r="AP60" s="5">
        <v>15.207000000000001</v>
      </c>
      <c r="AQ60" s="5">
        <f t="shared" si="0"/>
        <v>0.83209207853757616</v>
      </c>
      <c r="AR60" s="5">
        <f t="shared" si="1"/>
        <v>0.52500000000000002</v>
      </c>
      <c r="AS60" s="5">
        <f t="shared" si="2"/>
        <v>0.85142857142857142</v>
      </c>
      <c r="AT60" s="5">
        <f t="shared" si="3"/>
        <v>0.31899999999999995</v>
      </c>
      <c r="AU60" s="5">
        <f t="shared" si="4"/>
        <v>0.12800000000000006</v>
      </c>
      <c r="AV60" s="5">
        <f t="shared" si="5"/>
        <v>1.8399999999999999</v>
      </c>
      <c r="AW60" s="5">
        <f t="shared" si="6"/>
        <v>0.67300000000000004</v>
      </c>
      <c r="AX60" s="5">
        <f t="shared" si="7"/>
        <v>0.65522540983606559</v>
      </c>
      <c r="AY60" s="5">
        <f t="shared" si="8"/>
        <v>0.20600000000000007</v>
      </c>
    </row>
    <row r="61" spans="1:51" ht="15.75">
      <c r="A61" s="7" t="s">
        <v>24</v>
      </c>
      <c r="B61" s="7" t="s">
        <v>41</v>
      </c>
      <c r="C61" s="7">
        <v>126</v>
      </c>
      <c r="D61" s="7" t="s">
        <v>101</v>
      </c>
      <c r="E61" s="7">
        <v>1736</v>
      </c>
      <c r="F61" s="5">
        <v>41.87</v>
      </c>
      <c r="G61" s="5">
        <v>0.9</v>
      </c>
      <c r="H61" s="5">
        <v>14.59</v>
      </c>
      <c r="I61" s="5" t="s">
        <v>10</v>
      </c>
      <c r="J61" s="5">
        <v>14.55</v>
      </c>
      <c r="K61" s="5" t="s">
        <v>10</v>
      </c>
      <c r="L61" s="5">
        <v>11.23</v>
      </c>
      <c r="M61" s="5">
        <v>10.73</v>
      </c>
      <c r="N61" s="5">
        <v>1.6</v>
      </c>
      <c r="O61" s="5">
        <v>0.45</v>
      </c>
      <c r="P61" s="5" t="s">
        <v>10</v>
      </c>
      <c r="Q61" s="5">
        <v>95.92</v>
      </c>
      <c r="R61" s="5">
        <v>6.3170000000000002</v>
      </c>
      <c r="S61" s="5">
        <v>0.10199999999999999</v>
      </c>
      <c r="T61" s="5">
        <v>2.5939999999999999</v>
      </c>
      <c r="U61" s="5" t="s">
        <v>10</v>
      </c>
      <c r="V61" s="5">
        <v>1.8360000000000001</v>
      </c>
      <c r="W61" s="5" t="s">
        <v>10</v>
      </c>
      <c r="X61" s="5">
        <v>2.5259999999999998</v>
      </c>
      <c r="Y61" s="5">
        <v>1.734</v>
      </c>
      <c r="Z61" s="5">
        <v>0.46800000000000003</v>
      </c>
      <c r="AA61" s="5">
        <v>8.6999999999999994E-2</v>
      </c>
      <c r="AB61" s="5" t="s">
        <v>10</v>
      </c>
      <c r="AC61" s="5">
        <v>15.664</v>
      </c>
      <c r="AD61" s="5">
        <v>6.14</v>
      </c>
      <c r="AE61" s="5">
        <v>9.9000000000000005E-2</v>
      </c>
      <c r="AF61" s="5">
        <v>2.5219999999999998</v>
      </c>
      <c r="AG61" s="5" t="s">
        <v>10</v>
      </c>
      <c r="AH61" s="5">
        <v>0.496</v>
      </c>
      <c r="AI61" s="5">
        <v>1.288</v>
      </c>
      <c r="AJ61" s="5" t="s">
        <v>10</v>
      </c>
      <c r="AK61" s="5">
        <v>2.4550000000000001</v>
      </c>
      <c r="AL61" s="5">
        <v>1.6859999999999999</v>
      </c>
      <c r="AM61" s="5">
        <v>0.45500000000000002</v>
      </c>
      <c r="AN61" s="5">
        <v>8.4000000000000005E-2</v>
      </c>
      <c r="AO61" s="5" t="s">
        <v>10</v>
      </c>
      <c r="AP61" s="5">
        <v>15.225</v>
      </c>
      <c r="AQ61" s="5">
        <f t="shared" si="0"/>
        <v>0.83192138258217552</v>
      </c>
      <c r="AR61" s="5">
        <f t="shared" si="1"/>
        <v>0.53900000000000003</v>
      </c>
      <c r="AS61" s="5">
        <f t="shared" si="2"/>
        <v>0.8441558441558441</v>
      </c>
      <c r="AT61" s="5">
        <f t="shared" si="3"/>
        <v>0.31400000000000006</v>
      </c>
      <c r="AU61" s="5">
        <f t="shared" si="4"/>
        <v>0.14099999999999996</v>
      </c>
      <c r="AV61" s="5">
        <f t="shared" si="5"/>
        <v>1.8600000000000003</v>
      </c>
      <c r="AW61" s="5">
        <f t="shared" si="6"/>
        <v>0.66199999999999948</v>
      </c>
      <c r="AX61" s="5">
        <f t="shared" si="7"/>
        <v>0.66051282051282068</v>
      </c>
      <c r="AY61" s="5">
        <f t="shared" si="8"/>
        <v>0.22499999999999998</v>
      </c>
    </row>
    <row r="62" spans="1:51" ht="15.75">
      <c r="A62" s="7" t="s">
        <v>24</v>
      </c>
      <c r="B62" s="7" t="s">
        <v>41</v>
      </c>
      <c r="C62" s="7">
        <v>126</v>
      </c>
      <c r="D62" s="7" t="s">
        <v>101</v>
      </c>
      <c r="E62" s="7">
        <v>1743</v>
      </c>
      <c r="F62" s="5">
        <v>41.48</v>
      </c>
      <c r="G62" s="5">
        <v>0.83</v>
      </c>
      <c r="H62" s="5">
        <v>15.32</v>
      </c>
      <c r="I62" s="5" t="s">
        <v>10</v>
      </c>
      <c r="J62" s="5">
        <v>14.24</v>
      </c>
      <c r="K62" s="5" t="s">
        <v>10</v>
      </c>
      <c r="L62" s="5">
        <v>10.91</v>
      </c>
      <c r="M62" s="5">
        <v>10.48</v>
      </c>
      <c r="N62" s="5">
        <v>1.57</v>
      </c>
      <c r="O62" s="5">
        <v>0.52</v>
      </c>
      <c r="P62" s="5" t="s">
        <v>10</v>
      </c>
      <c r="Q62" s="5">
        <v>95.35</v>
      </c>
      <c r="R62" s="5">
        <v>6.28</v>
      </c>
      <c r="S62" s="5">
        <v>9.5000000000000001E-2</v>
      </c>
      <c r="T62" s="5">
        <v>2.7330000000000001</v>
      </c>
      <c r="U62" s="5" t="s">
        <v>10</v>
      </c>
      <c r="V62" s="5">
        <v>1.8029999999999999</v>
      </c>
      <c r="W62" s="5" t="s">
        <v>10</v>
      </c>
      <c r="X62" s="5">
        <v>2.4620000000000002</v>
      </c>
      <c r="Y62" s="5">
        <v>1.7</v>
      </c>
      <c r="Z62" s="5">
        <v>0.46100000000000002</v>
      </c>
      <c r="AA62" s="5">
        <v>0.1</v>
      </c>
      <c r="AB62" s="5" t="s">
        <v>10</v>
      </c>
      <c r="AC62" s="5">
        <v>15.634</v>
      </c>
      <c r="AD62" s="5">
        <v>6.1050000000000004</v>
      </c>
      <c r="AE62" s="5">
        <v>9.1999999999999998E-2</v>
      </c>
      <c r="AF62" s="5">
        <v>2.657</v>
      </c>
      <c r="AG62" s="5" t="s">
        <v>10</v>
      </c>
      <c r="AH62" s="5">
        <v>0.47</v>
      </c>
      <c r="AI62" s="5">
        <v>1.2829999999999999</v>
      </c>
      <c r="AJ62" s="5" t="s">
        <v>10</v>
      </c>
      <c r="AK62" s="5">
        <v>2.3940000000000001</v>
      </c>
      <c r="AL62" s="5">
        <v>1.653</v>
      </c>
      <c r="AM62" s="5">
        <v>0.44800000000000001</v>
      </c>
      <c r="AN62" s="5">
        <v>9.8000000000000004E-2</v>
      </c>
      <c r="AO62" s="5" t="s">
        <v>10</v>
      </c>
      <c r="AP62" s="5">
        <v>15.198</v>
      </c>
      <c r="AQ62" s="5">
        <f t="shared" si="0"/>
        <v>0.83589385474860345</v>
      </c>
      <c r="AR62" s="5">
        <f t="shared" si="1"/>
        <v>0.54600000000000004</v>
      </c>
      <c r="AS62" s="5">
        <f t="shared" si="2"/>
        <v>0.82051282051282048</v>
      </c>
      <c r="AT62" s="5">
        <f t="shared" si="3"/>
        <v>0.34699999999999998</v>
      </c>
      <c r="AU62" s="5">
        <f t="shared" si="4"/>
        <v>0.10100000000000003</v>
      </c>
      <c r="AV62" s="5">
        <f t="shared" si="5"/>
        <v>1.8949999999999996</v>
      </c>
      <c r="AW62" s="5">
        <f t="shared" si="6"/>
        <v>0.76200000000000045</v>
      </c>
      <c r="AX62" s="5">
        <f t="shared" si="7"/>
        <v>0.62738386308068439</v>
      </c>
      <c r="AY62" s="5">
        <f t="shared" si="8"/>
        <v>0.19900000000000007</v>
      </c>
    </row>
    <row r="63" spans="1:51" ht="15.75">
      <c r="A63" s="7" t="s">
        <v>24</v>
      </c>
      <c r="B63" s="7" t="s">
        <v>41</v>
      </c>
      <c r="C63" s="7">
        <v>126</v>
      </c>
      <c r="D63" s="7" t="s">
        <v>101</v>
      </c>
      <c r="E63" s="7">
        <v>1744</v>
      </c>
      <c r="F63" s="5">
        <v>40.049999999999997</v>
      </c>
      <c r="G63" s="5">
        <v>0.82</v>
      </c>
      <c r="H63" s="5">
        <v>14.24</v>
      </c>
      <c r="I63" s="5" t="s">
        <v>10</v>
      </c>
      <c r="J63" s="5">
        <v>13.8</v>
      </c>
      <c r="K63" s="5" t="s">
        <v>10</v>
      </c>
      <c r="L63" s="5">
        <v>10.35</v>
      </c>
      <c r="M63" s="5">
        <v>10.29</v>
      </c>
      <c r="N63" s="5">
        <v>1.52</v>
      </c>
      <c r="O63" s="5">
        <v>0.36</v>
      </c>
      <c r="P63" s="5" t="s">
        <v>10</v>
      </c>
      <c r="Q63" s="5">
        <v>91.43</v>
      </c>
      <c r="R63" s="5">
        <v>6.327</v>
      </c>
      <c r="S63" s="5">
        <v>9.7000000000000003E-2</v>
      </c>
      <c r="T63" s="5">
        <v>2.6509999999999998</v>
      </c>
      <c r="U63" s="5" t="s">
        <v>10</v>
      </c>
      <c r="V63" s="5">
        <v>1.823</v>
      </c>
      <c r="W63" s="5" t="s">
        <v>10</v>
      </c>
      <c r="X63" s="5">
        <v>2.4369999999999998</v>
      </c>
      <c r="Y63" s="5">
        <v>1.742</v>
      </c>
      <c r="Z63" s="5">
        <v>0.46600000000000003</v>
      </c>
      <c r="AA63" s="5">
        <v>7.2999999999999995E-2</v>
      </c>
      <c r="AB63" s="5" t="s">
        <v>10</v>
      </c>
      <c r="AC63" s="5">
        <v>15.616</v>
      </c>
      <c r="AD63" s="5">
        <v>6.1669999999999998</v>
      </c>
      <c r="AE63" s="5">
        <v>9.5000000000000001E-2</v>
      </c>
      <c r="AF63" s="5">
        <v>2.5840000000000001</v>
      </c>
      <c r="AG63" s="5" t="s">
        <v>10</v>
      </c>
      <c r="AH63" s="5">
        <v>0.61699999999999999</v>
      </c>
      <c r="AI63" s="5">
        <v>1.161</v>
      </c>
      <c r="AJ63" s="5" t="s">
        <v>10</v>
      </c>
      <c r="AK63" s="5">
        <v>2.3759999999999999</v>
      </c>
      <c r="AL63" s="5">
        <v>1.698</v>
      </c>
      <c r="AM63" s="5">
        <v>0.45400000000000001</v>
      </c>
      <c r="AN63" s="5">
        <v>7.0999999999999994E-2</v>
      </c>
      <c r="AO63" s="5" t="s">
        <v>10</v>
      </c>
      <c r="AP63" s="5">
        <v>15.222</v>
      </c>
      <c r="AQ63" s="5">
        <f t="shared" si="0"/>
        <v>0.79385232208486467</v>
      </c>
      <c r="AR63" s="5">
        <f t="shared" si="1"/>
        <v>0.52500000000000002</v>
      </c>
      <c r="AS63" s="5">
        <f t="shared" si="2"/>
        <v>0.86476190476190473</v>
      </c>
      <c r="AT63" s="5">
        <f t="shared" si="3"/>
        <v>0.30200000000000005</v>
      </c>
      <c r="AU63" s="5">
        <f t="shared" si="4"/>
        <v>0.15199999999999997</v>
      </c>
      <c r="AV63" s="5">
        <f t="shared" si="5"/>
        <v>1.8330000000000002</v>
      </c>
      <c r="AW63" s="5">
        <f t="shared" si="6"/>
        <v>0.75099999999999989</v>
      </c>
      <c r="AX63" s="5">
        <f t="shared" si="7"/>
        <v>0.6072175732217574</v>
      </c>
      <c r="AY63" s="5">
        <f t="shared" si="8"/>
        <v>0.22299999999999998</v>
      </c>
    </row>
    <row r="64" spans="1:51" ht="15.75">
      <c r="A64" s="7" t="s">
        <v>24</v>
      </c>
      <c r="B64" s="7" t="s">
        <v>41</v>
      </c>
      <c r="C64" s="7">
        <v>127</v>
      </c>
      <c r="D64" s="7" t="s">
        <v>101</v>
      </c>
      <c r="E64" s="7">
        <v>1750</v>
      </c>
      <c r="F64" s="5">
        <v>42.7</v>
      </c>
      <c r="G64" s="5">
        <v>0.78</v>
      </c>
      <c r="H64" s="5">
        <v>15.61</v>
      </c>
      <c r="I64" s="5" t="s">
        <v>10</v>
      </c>
      <c r="J64" s="5">
        <v>14.59</v>
      </c>
      <c r="K64" s="5" t="s">
        <v>10</v>
      </c>
      <c r="L64" s="5">
        <v>11.33</v>
      </c>
      <c r="M64" s="5">
        <v>10.72</v>
      </c>
      <c r="N64" s="5">
        <v>1.46</v>
      </c>
      <c r="O64" s="5">
        <v>0.38</v>
      </c>
      <c r="P64" s="5" t="s">
        <v>10</v>
      </c>
      <c r="Q64" s="5">
        <v>97.57</v>
      </c>
      <c r="R64" s="5">
        <v>6.3029999999999999</v>
      </c>
      <c r="S64" s="5">
        <v>8.6999999999999994E-2</v>
      </c>
      <c r="T64" s="5">
        <v>2.7160000000000002</v>
      </c>
      <c r="U64" s="5" t="s">
        <v>10</v>
      </c>
      <c r="V64" s="5">
        <v>1.8009999999999999</v>
      </c>
      <c r="W64" s="5" t="s">
        <v>10</v>
      </c>
      <c r="X64" s="5">
        <v>2.4929999999999999</v>
      </c>
      <c r="Y64" s="5">
        <v>1.6950000000000001</v>
      </c>
      <c r="Z64" s="5">
        <v>0.41799999999999998</v>
      </c>
      <c r="AA64" s="5">
        <v>7.1999999999999995E-2</v>
      </c>
      <c r="AB64" s="5" t="s">
        <v>10</v>
      </c>
      <c r="AC64" s="5">
        <v>15.584</v>
      </c>
      <c r="AD64" s="5">
        <v>6.1150000000000002</v>
      </c>
      <c r="AE64" s="5">
        <v>8.4000000000000005E-2</v>
      </c>
      <c r="AF64" s="5">
        <v>2.6349999999999998</v>
      </c>
      <c r="AG64" s="5" t="s">
        <v>10</v>
      </c>
      <c r="AH64" s="5">
        <v>0.377</v>
      </c>
      <c r="AI64" s="5">
        <v>1.371</v>
      </c>
      <c r="AJ64" s="5" t="s">
        <v>10</v>
      </c>
      <c r="AK64" s="5">
        <v>2.419</v>
      </c>
      <c r="AL64" s="5">
        <v>1.645</v>
      </c>
      <c r="AM64" s="5">
        <v>0.40500000000000003</v>
      </c>
      <c r="AN64" s="5">
        <v>6.9000000000000006E-2</v>
      </c>
      <c r="AO64" s="5" t="s">
        <v>10</v>
      </c>
      <c r="AP64" s="5">
        <v>15.12</v>
      </c>
      <c r="AQ64" s="5">
        <f t="shared" si="0"/>
        <v>0.86516452074391981</v>
      </c>
      <c r="AR64" s="5">
        <f t="shared" si="1"/>
        <v>0.47400000000000003</v>
      </c>
      <c r="AS64" s="5">
        <f t="shared" si="2"/>
        <v>0.85443037974683544</v>
      </c>
      <c r="AT64" s="5">
        <f t="shared" si="3"/>
        <v>0.35499999999999998</v>
      </c>
      <c r="AU64" s="5">
        <f t="shared" si="4"/>
        <v>5.0000000000000044E-2</v>
      </c>
      <c r="AV64" s="5">
        <f t="shared" si="5"/>
        <v>1.8849999999999998</v>
      </c>
      <c r="AW64" s="5">
        <f t="shared" si="6"/>
        <v>0.75</v>
      </c>
      <c r="AX64" s="5">
        <f t="shared" si="7"/>
        <v>0.6463932107496464</v>
      </c>
      <c r="AY64" s="5">
        <f t="shared" si="8"/>
        <v>0.11900000000000005</v>
      </c>
    </row>
    <row r="65" spans="1:51" ht="15.75">
      <c r="A65" s="7" t="s">
        <v>24</v>
      </c>
      <c r="B65" s="7" t="s">
        <v>41</v>
      </c>
      <c r="C65" s="7">
        <v>127</v>
      </c>
      <c r="D65" s="7" t="s">
        <v>101</v>
      </c>
      <c r="E65" s="7">
        <v>1771</v>
      </c>
      <c r="F65" s="5">
        <v>43.31</v>
      </c>
      <c r="G65" s="5">
        <v>0.71</v>
      </c>
      <c r="H65" s="5">
        <v>16.309999999999999</v>
      </c>
      <c r="I65" s="5" t="s">
        <v>10</v>
      </c>
      <c r="J65" s="5">
        <v>14.6</v>
      </c>
      <c r="K65" s="5" t="s">
        <v>10</v>
      </c>
      <c r="L65" s="5">
        <v>11.2</v>
      </c>
      <c r="M65" s="5">
        <v>11.03</v>
      </c>
      <c r="N65" s="5">
        <v>1.51</v>
      </c>
      <c r="O65" s="5">
        <v>0.38</v>
      </c>
      <c r="P65" s="5" t="s">
        <v>10</v>
      </c>
      <c r="Q65" s="5">
        <v>99.05</v>
      </c>
      <c r="R65" s="5">
        <v>6.2880000000000003</v>
      </c>
      <c r="S65" s="5">
        <v>7.8E-2</v>
      </c>
      <c r="T65" s="5">
        <v>2.7909999999999999</v>
      </c>
      <c r="U65" s="5" t="s">
        <v>10</v>
      </c>
      <c r="V65" s="5">
        <v>1.7729999999999999</v>
      </c>
      <c r="W65" s="5" t="s">
        <v>10</v>
      </c>
      <c r="X65" s="5">
        <v>2.4239999999999999</v>
      </c>
      <c r="Y65" s="5">
        <v>1.716</v>
      </c>
      <c r="Z65" s="5">
        <v>0.42499999999999999</v>
      </c>
      <c r="AA65" s="5">
        <v>7.0000000000000007E-2</v>
      </c>
      <c r="AB65" s="5" t="s">
        <v>10</v>
      </c>
      <c r="AC65" s="5">
        <v>15.564</v>
      </c>
      <c r="AD65" s="5">
        <v>6.1219999999999999</v>
      </c>
      <c r="AE65" s="5">
        <v>7.4999999999999997E-2</v>
      </c>
      <c r="AF65" s="5">
        <v>2.7170000000000001</v>
      </c>
      <c r="AG65" s="5" t="s">
        <v>10</v>
      </c>
      <c r="AH65" s="5">
        <v>0.50900000000000001</v>
      </c>
      <c r="AI65" s="5">
        <v>1.216</v>
      </c>
      <c r="AJ65" s="5" t="s">
        <v>10</v>
      </c>
      <c r="AK65" s="5">
        <v>2.36</v>
      </c>
      <c r="AL65" s="5">
        <v>1.67</v>
      </c>
      <c r="AM65" s="5">
        <v>0.41399999999999998</v>
      </c>
      <c r="AN65" s="5">
        <v>6.9000000000000006E-2</v>
      </c>
      <c r="AO65" s="5" t="s">
        <v>10</v>
      </c>
      <c r="AP65" s="5">
        <v>15.153</v>
      </c>
      <c r="AQ65" s="5">
        <f t="shared" si="0"/>
        <v>0.82258626699198334</v>
      </c>
      <c r="AR65" s="5">
        <f t="shared" si="1"/>
        <v>0.48299999999999998</v>
      </c>
      <c r="AS65" s="5">
        <f t="shared" si="2"/>
        <v>0.8571428571428571</v>
      </c>
      <c r="AT65" s="5">
        <f t="shared" si="3"/>
        <v>0.33000000000000007</v>
      </c>
      <c r="AU65" s="5">
        <f t="shared" si="4"/>
        <v>8.3999999999999908E-2</v>
      </c>
      <c r="AV65" s="5">
        <f t="shared" si="5"/>
        <v>1.8780000000000001</v>
      </c>
      <c r="AW65" s="5">
        <f t="shared" si="6"/>
        <v>0.83899999999999997</v>
      </c>
      <c r="AX65" s="5">
        <f t="shared" si="7"/>
        <v>0.59172749391727497</v>
      </c>
      <c r="AY65" s="5">
        <f t="shared" si="8"/>
        <v>0.15299999999999991</v>
      </c>
    </row>
    <row r="66" spans="1:51" ht="15.75">
      <c r="A66" s="7" t="s">
        <v>24</v>
      </c>
      <c r="B66" s="7" t="s">
        <v>41</v>
      </c>
      <c r="C66" s="7">
        <v>128</v>
      </c>
      <c r="D66" s="7" t="s">
        <v>101</v>
      </c>
      <c r="E66" s="7">
        <v>1787</v>
      </c>
      <c r="F66" s="5">
        <v>41.81</v>
      </c>
      <c r="G66" s="5">
        <v>0.66</v>
      </c>
      <c r="H66" s="5">
        <v>14.76</v>
      </c>
      <c r="I66" s="5" t="s">
        <v>10</v>
      </c>
      <c r="J66" s="5">
        <v>14.18</v>
      </c>
      <c r="K66" s="5" t="s">
        <v>10</v>
      </c>
      <c r="L66" s="5">
        <v>11.13</v>
      </c>
      <c r="M66" s="5">
        <v>10.65</v>
      </c>
      <c r="N66" s="5">
        <v>1.53</v>
      </c>
      <c r="O66" s="5">
        <v>0.37</v>
      </c>
      <c r="P66" s="5" t="s">
        <v>10</v>
      </c>
      <c r="Q66" s="5">
        <v>95.09</v>
      </c>
      <c r="R66" s="5">
        <v>6.335</v>
      </c>
      <c r="S66" s="5">
        <v>7.4999999999999997E-2</v>
      </c>
      <c r="T66" s="5">
        <v>2.6360000000000001</v>
      </c>
      <c r="U66" s="5" t="s">
        <v>10</v>
      </c>
      <c r="V66" s="5">
        <v>1.7969999999999999</v>
      </c>
      <c r="W66" s="5" t="s">
        <v>10</v>
      </c>
      <c r="X66" s="5">
        <v>2.5139999999999998</v>
      </c>
      <c r="Y66" s="5">
        <v>1.7290000000000001</v>
      </c>
      <c r="Z66" s="5">
        <v>0.44900000000000001</v>
      </c>
      <c r="AA66" s="5">
        <v>7.1999999999999995E-2</v>
      </c>
      <c r="AB66" s="5" t="s">
        <v>10</v>
      </c>
      <c r="AC66" s="5">
        <v>15.606999999999999</v>
      </c>
      <c r="AD66" s="5">
        <v>6.1660000000000004</v>
      </c>
      <c r="AE66" s="5">
        <v>7.2999999999999995E-2</v>
      </c>
      <c r="AF66" s="5">
        <v>2.5649999999999999</v>
      </c>
      <c r="AG66" s="5" t="s">
        <v>10</v>
      </c>
      <c r="AH66" s="5">
        <v>0.51800000000000002</v>
      </c>
      <c r="AI66" s="5">
        <v>1.2310000000000001</v>
      </c>
      <c r="AJ66" s="5" t="s">
        <v>10</v>
      </c>
      <c r="AK66" s="5">
        <v>2.4470000000000001</v>
      </c>
      <c r="AL66" s="5">
        <v>1.6830000000000001</v>
      </c>
      <c r="AM66" s="5">
        <v>0.437</v>
      </c>
      <c r="AN66" s="5">
        <v>7.0000000000000007E-2</v>
      </c>
      <c r="AO66" s="5" t="s">
        <v>10</v>
      </c>
      <c r="AP66" s="5">
        <v>15.19</v>
      </c>
      <c r="AQ66" s="5">
        <f t="shared" ref="AQ66:AQ129" si="9">AK66/(AK66+AH66)</f>
        <v>0.8252951096121417</v>
      </c>
      <c r="AR66" s="5">
        <f t="shared" ref="AR66:AR129" si="10">AM66+AN66</f>
        <v>0.50700000000000001</v>
      </c>
      <c r="AS66" s="5">
        <f t="shared" ref="AS66:AS129" si="11">AM66/(AM66+AN66)</f>
        <v>0.86193293885601574</v>
      </c>
      <c r="AT66" s="5">
        <f t="shared" ref="AT66:AT129" si="12">2-AL66</f>
        <v>0.31699999999999995</v>
      </c>
      <c r="AU66" s="5">
        <f t="shared" ref="AU66:AU129" si="13">AM66-AT66</f>
        <v>0.12000000000000005</v>
      </c>
      <c r="AV66" s="5">
        <f t="shared" ref="AV66:AV129" si="14">8-AD66</f>
        <v>1.8339999999999996</v>
      </c>
      <c r="AW66" s="5">
        <f t="shared" ref="AW66:AW129" si="15">AF66-AV66</f>
        <v>0.73100000000000032</v>
      </c>
      <c r="AX66" s="5">
        <f t="shared" ref="AX66:AX129" si="16">AI66/(AI66+AW66)</f>
        <v>0.62742099898063197</v>
      </c>
      <c r="AY66" s="5">
        <f t="shared" ref="AY66:AY129" si="17">AR66-AT66</f>
        <v>0.19000000000000006</v>
      </c>
    </row>
    <row r="67" spans="1:51" ht="15.75">
      <c r="A67" s="7" t="s">
        <v>24</v>
      </c>
      <c r="B67" s="7" t="s">
        <v>41</v>
      </c>
      <c r="C67" s="7">
        <v>129</v>
      </c>
      <c r="D67" s="7" t="s">
        <v>101</v>
      </c>
      <c r="E67" s="7">
        <v>1808</v>
      </c>
      <c r="F67" s="5">
        <v>42.7</v>
      </c>
      <c r="G67" s="5">
        <v>0.94</v>
      </c>
      <c r="H67" s="5">
        <v>15.4</v>
      </c>
      <c r="I67" s="5" t="s">
        <v>10</v>
      </c>
      <c r="J67" s="5">
        <v>14.18</v>
      </c>
      <c r="K67" s="5" t="s">
        <v>10</v>
      </c>
      <c r="L67" s="5">
        <v>11.26</v>
      </c>
      <c r="M67" s="5">
        <v>10.68</v>
      </c>
      <c r="N67" s="5">
        <v>1.76</v>
      </c>
      <c r="O67" s="5">
        <v>0.46</v>
      </c>
      <c r="P67" s="5" t="s">
        <v>10</v>
      </c>
      <c r="Q67" s="5">
        <v>97.38</v>
      </c>
      <c r="R67" s="5">
        <v>6.319</v>
      </c>
      <c r="S67" s="5">
        <v>0.105</v>
      </c>
      <c r="T67" s="5">
        <v>2.6859999999999999</v>
      </c>
      <c r="U67" s="5" t="s">
        <v>10</v>
      </c>
      <c r="V67" s="5">
        <v>1.7549999999999999</v>
      </c>
      <c r="W67" s="5" t="s">
        <v>10</v>
      </c>
      <c r="X67" s="5">
        <v>2.484</v>
      </c>
      <c r="Y67" s="5">
        <v>1.6930000000000001</v>
      </c>
      <c r="Z67" s="5">
        <v>0.505</v>
      </c>
      <c r="AA67" s="5">
        <v>8.6999999999999994E-2</v>
      </c>
      <c r="AB67" s="5" t="s">
        <v>10</v>
      </c>
      <c r="AC67" s="5">
        <v>15.634</v>
      </c>
      <c r="AD67" s="5">
        <v>6.1539999999999999</v>
      </c>
      <c r="AE67" s="5">
        <v>0.10199999999999999</v>
      </c>
      <c r="AF67" s="5">
        <v>2.6160000000000001</v>
      </c>
      <c r="AG67" s="5" t="s">
        <v>10</v>
      </c>
      <c r="AH67" s="5">
        <v>0.50800000000000001</v>
      </c>
      <c r="AI67" s="5">
        <v>1.202</v>
      </c>
      <c r="AJ67" s="5" t="s">
        <v>10</v>
      </c>
      <c r="AK67" s="5">
        <v>2.419</v>
      </c>
      <c r="AL67" s="5">
        <v>1.649</v>
      </c>
      <c r="AM67" s="5">
        <v>0.49199999999999999</v>
      </c>
      <c r="AN67" s="5">
        <v>8.5000000000000006E-2</v>
      </c>
      <c r="AO67" s="5" t="s">
        <v>10</v>
      </c>
      <c r="AP67" s="5">
        <v>15.226000000000001</v>
      </c>
      <c r="AQ67" s="5">
        <f t="shared" si="9"/>
        <v>0.82644345746498116</v>
      </c>
      <c r="AR67" s="5">
        <f t="shared" si="10"/>
        <v>0.57699999999999996</v>
      </c>
      <c r="AS67" s="5">
        <f t="shared" si="11"/>
        <v>0.85268630849220106</v>
      </c>
      <c r="AT67" s="5">
        <f t="shared" si="12"/>
        <v>0.35099999999999998</v>
      </c>
      <c r="AU67" s="5">
        <f t="shared" si="13"/>
        <v>0.14100000000000001</v>
      </c>
      <c r="AV67" s="5">
        <f t="shared" si="14"/>
        <v>1.8460000000000001</v>
      </c>
      <c r="AW67" s="5">
        <f t="shared" si="15"/>
        <v>0.77</v>
      </c>
      <c r="AX67" s="5">
        <f t="shared" si="16"/>
        <v>0.6095334685598377</v>
      </c>
      <c r="AY67" s="5">
        <f t="shared" si="17"/>
        <v>0.22599999999999998</v>
      </c>
    </row>
    <row r="68" spans="1:51" ht="15.75">
      <c r="A68" s="7" t="s">
        <v>24</v>
      </c>
      <c r="B68" s="7" t="s">
        <v>41</v>
      </c>
      <c r="C68" s="7">
        <v>129</v>
      </c>
      <c r="D68" s="7" t="s">
        <v>101</v>
      </c>
      <c r="E68" s="7">
        <v>1812</v>
      </c>
      <c r="F68" s="5">
        <v>41.75</v>
      </c>
      <c r="G68" s="5">
        <v>0.98</v>
      </c>
      <c r="H68" s="5">
        <v>14.94</v>
      </c>
      <c r="I68" s="5" t="s">
        <v>10</v>
      </c>
      <c r="J68" s="5">
        <v>14.14</v>
      </c>
      <c r="K68" s="5" t="s">
        <v>10</v>
      </c>
      <c r="L68" s="5">
        <v>11.23</v>
      </c>
      <c r="M68" s="5">
        <v>10.62</v>
      </c>
      <c r="N68" s="5">
        <v>1.54</v>
      </c>
      <c r="O68" s="5">
        <v>0.43</v>
      </c>
      <c r="P68" s="5" t="s">
        <v>10</v>
      </c>
      <c r="Q68" s="5">
        <v>95.63</v>
      </c>
      <c r="R68" s="5">
        <v>6.3019999999999996</v>
      </c>
      <c r="S68" s="5">
        <v>0.111</v>
      </c>
      <c r="T68" s="5">
        <v>2.6579999999999999</v>
      </c>
      <c r="U68" s="5" t="s">
        <v>10</v>
      </c>
      <c r="V68" s="5">
        <v>1.7849999999999999</v>
      </c>
      <c r="W68" s="5" t="s">
        <v>10</v>
      </c>
      <c r="X68" s="5">
        <v>2.5270000000000001</v>
      </c>
      <c r="Y68" s="5">
        <v>1.718</v>
      </c>
      <c r="Z68" s="5">
        <v>0.45100000000000001</v>
      </c>
      <c r="AA68" s="5">
        <v>8.3000000000000004E-2</v>
      </c>
      <c r="AB68" s="5" t="s">
        <v>10</v>
      </c>
      <c r="AC68" s="5">
        <v>15.635</v>
      </c>
      <c r="AD68" s="5">
        <v>6.1219999999999999</v>
      </c>
      <c r="AE68" s="5">
        <v>0.108</v>
      </c>
      <c r="AF68" s="5">
        <v>2.5819999999999999</v>
      </c>
      <c r="AG68" s="5" t="s">
        <v>10</v>
      </c>
      <c r="AH68" s="5">
        <v>0.41399999999999998</v>
      </c>
      <c r="AI68" s="5">
        <v>1.32</v>
      </c>
      <c r="AJ68" s="5" t="s">
        <v>10</v>
      </c>
      <c r="AK68" s="5">
        <v>2.4550000000000001</v>
      </c>
      <c r="AL68" s="5">
        <v>1.6679999999999999</v>
      </c>
      <c r="AM68" s="5">
        <v>0.438</v>
      </c>
      <c r="AN68" s="5">
        <v>0.08</v>
      </c>
      <c r="AO68" s="5" t="s">
        <v>10</v>
      </c>
      <c r="AP68" s="5">
        <v>15.186999999999999</v>
      </c>
      <c r="AQ68" s="5">
        <f t="shared" si="9"/>
        <v>0.85569884977344013</v>
      </c>
      <c r="AR68" s="5">
        <f t="shared" si="10"/>
        <v>0.51800000000000002</v>
      </c>
      <c r="AS68" s="5">
        <f t="shared" si="11"/>
        <v>0.84555984555984554</v>
      </c>
      <c r="AT68" s="5">
        <f t="shared" si="12"/>
        <v>0.33200000000000007</v>
      </c>
      <c r="AU68" s="5">
        <f t="shared" si="13"/>
        <v>0.10599999999999993</v>
      </c>
      <c r="AV68" s="5">
        <f t="shared" si="14"/>
        <v>1.8780000000000001</v>
      </c>
      <c r="AW68" s="5">
        <f t="shared" si="15"/>
        <v>0.70399999999999974</v>
      </c>
      <c r="AX68" s="5">
        <f t="shared" si="16"/>
        <v>0.65217391304347827</v>
      </c>
      <c r="AY68" s="5">
        <f t="shared" si="17"/>
        <v>0.18599999999999994</v>
      </c>
    </row>
    <row r="69" spans="1:51" ht="15.75">
      <c r="A69" s="7" t="s">
        <v>2</v>
      </c>
      <c r="B69" s="7" t="s">
        <v>38</v>
      </c>
      <c r="C69" s="7">
        <v>67</v>
      </c>
      <c r="D69" s="7" t="s">
        <v>101</v>
      </c>
      <c r="E69" s="7">
        <v>955</v>
      </c>
      <c r="F69" s="5">
        <v>40.07</v>
      </c>
      <c r="G69" s="5">
        <v>0.56000000000000005</v>
      </c>
      <c r="H69" s="5">
        <v>17.52</v>
      </c>
      <c r="I69" s="5">
        <v>0</v>
      </c>
      <c r="J69" s="5">
        <v>14.51</v>
      </c>
      <c r="K69" s="4" t="s">
        <v>10</v>
      </c>
      <c r="L69" s="5">
        <v>9.48</v>
      </c>
      <c r="M69" s="5">
        <v>10.72</v>
      </c>
      <c r="N69" s="5">
        <v>1.53</v>
      </c>
      <c r="O69" s="5">
        <v>0.35</v>
      </c>
      <c r="P69" s="5" t="s">
        <v>10</v>
      </c>
      <c r="Q69" s="5">
        <v>94.74</v>
      </c>
      <c r="R69" s="5">
        <v>6.1040000000000001</v>
      </c>
      <c r="S69" s="5">
        <v>6.4000000000000001E-2</v>
      </c>
      <c r="T69" s="5">
        <v>3.145</v>
      </c>
      <c r="U69" s="5" t="s">
        <v>10</v>
      </c>
      <c r="V69" s="5">
        <v>1.8480000000000001</v>
      </c>
      <c r="W69" s="5" t="s">
        <v>10</v>
      </c>
      <c r="X69" s="5">
        <v>2.153</v>
      </c>
      <c r="Y69" s="5">
        <v>1.75</v>
      </c>
      <c r="Z69" s="5">
        <v>0.45200000000000001</v>
      </c>
      <c r="AA69" s="5">
        <v>6.8000000000000005E-2</v>
      </c>
      <c r="AB69" s="5" t="s">
        <v>10</v>
      </c>
      <c r="AC69" s="5">
        <v>15.584</v>
      </c>
      <c r="AD69" s="5">
        <v>5.96</v>
      </c>
      <c r="AE69" s="5">
        <v>6.3E-2</v>
      </c>
      <c r="AF69" s="5">
        <v>3.0710000000000002</v>
      </c>
      <c r="AG69" s="5" t="s">
        <v>10</v>
      </c>
      <c r="AH69" s="5">
        <v>0.71899999999999997</v>
      </c>
      <c r="AI69" s="5">
        <v>1.0860000000000001</v>
      </c>
      <c r="AJ69" s="5" t="s">
        <v>10</v>
      </c>
      <c r="AK69" s="5">
        <v>2.1019999999999999</v>
      </c>
      <c r="AL69" s="5">
        <v>1.708</v>
      </c>
      <c r="AM69" s="5">
        <v>0.441</v>
      </c>
      <c r="AN69" s="5">
        <v>6.6000000000000003E-2</v>
      </c>
      <c r="AO69" s="5" t="s">
        <v>10</v>
      </c>
      <c r="AP69" s="5">
        <v>15.215999999999999</v>
      </c>
      <c r="AQ69" s="5">
        <f t="shared" si="9"/>
        <v>0.7451258419000355</v>
      </c>
      <c r="AR69" s="5">
        <f t="shared" si="10"/>
        <v>0.50700000000000001</v>
      </c>
      <c r="AS69" s="5">
        <f t="shared" si="11"/>
        <v>0.86982248520710059</v>
      </c>
      <c r="AT69" s="5">
        <f t="shared" si="12"/>
        <v>0.29200000000000004</v>
      </c>
      <c r="AU69" s="5">
        <f t="shared" si="13"/>
        <v>0.14899999999999997</v>
      </c>
      <c r="AV69" s="5">
        <f t="shared" si="14"/>
        <v>2.04</v>
      </c>
      <c r="AW69" s="5">
        <f t="shared" si="15"/>
        <v>1.0310000000000001</v>
      </c>
      <c r="AX69" s="5">
        <f t="shared" si="16"/>
        <v>0.51299008030231463</v>
      </c>
      <c r="AY69" s="5">
        <f t="shared" si="17"/>
        <v>0.21499999999999997</v>
      </c>
    </row>
    <row r="70" spans="1:51" ht="15.75">
      <c r="A70" s="7" t="s">
        <v>2</v>
      </c>
      <c r="B70" s="7" t="s">
        <v>38</v>
      </c>
      <c r="C70" s="7">
        <v>67</v>
      </c>
      <c r="D70" s="7" t="s">
        <v>101</v>
      </c>
      <c r="E70" s="7">
        <v>956</v>
      </c>
      <c r="F70" s="5">
        <v>40.630000000000003</v>
      </c>
      <c r="G70" s="5">
        <v>0.65</v>
      </c>
      <c r="H70" s="5">
        <v>17.670000000000002</v>
      </c>
      <c r="I70" s="5">
        <v>0.44</v>
      </c>
      <c r="J70" s="5">
        <v>15.32</v>
      </c>
      <c r="K70" s="4" t="s">
        <v>10</v>
      </c>
      <c r="L70" s="5">
        <v>9.64</v>
      </c>
      <c r="M70" s="5">
        <v>11.07</v>
      </c>
      <c r="N70" s="5">
        <v>1.56</v>
      </c>
      <c r="O70" s="5">
        <v>0.45</v>
      </c>
      <c r="P70" s="5" t="s">
        <v>10</v>
      </c>
      <c r="Q70" s="5">
        <v>97.43</v>
      </c>
      <c r="R70" s="5">
        <v>6.0540000000000003</v>
      </c>
      <c r="S70" s="5">
        <v>7.2999999999999995E-2</v>
      </c>
      <c r="T70" s="5">
        <v>3.1030000000000002</v>
      </c>
      <c r="U70" s="5">
        <v>5.1999999999999998E-2</v>
      </c>
      <c r="V70" s="5">
        <v>1.909</v>
      </c>
      <c r="W70" s="5" t="s">
        <v>10</v>
      </c>
      <c r="X70" s="5">
        <v>2.141</v>
      </c>
      <c r="Y70" s="5">
        <v>1.7669999999999999</v>
      </c>
      <c r="Z70" s="5">
        <v>0.45100000000000001</v>
      </c>
      <c r="AA70" s="5">
        <v>8.5999999999999993E-2</v>
      </c>
      <c r="AB70" s="5" t="s">
        <v>10</v>
      </c>
      <c r="AC70" s="5">
        <v>15.635999999999999</v>
      </c>
      <c r="AD70" s="5">
        <v>5.9029999999999996</v>
      </c>
      <c r="AE70" s="5">
        <v>7.0999999999999994E-2</v>
      </c>
      <c r="AF70" s="5">
        <v>3.0259999999999998</v>
      </c>
      <c r="AG70" s="5">
        <v>5.0999999999999997E-2</v>
      </c>
      <c r="AH70" s="5">
        <v>0.71399999999999997</v>
      </c>
      <c r="AI70" s="5">
        <v>1.1479999999999999</v>
      </c>
      <c r="AJ70" s="5" t="s">
        <v>10</v>
      </c>
      <c r="AK70" s="5">
        <v>2.0880000000000001</v>
      </c>
      <c r="AL70" s="5">
        <v>1.7230000000000001</v>
      </c>
      <c r="AM70" s="5">
        <v>0.439</v>
      </c>
      <c r="AN70" s="5">
        <v>8.3000000000000004E-2</v>
      </c>
      <c r="AO70" s="5" t="s">
        <v>10</v>
      </c>
      <c r="AP70" s="5">
        <v>15.246</v>
      </c>
      <c r="AQ70" s="5">
        <f t="shared" si="9"/>
        <v>0.7451820128479657</v>
      </c>
      <c r="AR70" s="5">
        <f t="shared" si="10"/>
        <v>0.52200000000000002</v>
      </c>
      <c r="AS70" s="5">
        <f t="shared" si="11"/>
        <v>0.84099616858237547</v>
      </c>
      <c r="AT70" s="5">
        <f t="shared" si="12"/>
        <v>0.27699999999999991</v>
      </c>
      <c r="AU70" s="5">
        <f t="shared" si="13"/>
        <v>0.16200000000000009</v>
      </c>
      <c r="AV70" s="5">
        <f t="shared" si="14"/>
        <v>2.0970000000000004</v>
      </c>
      <c r="AW70" s="5">
        <f t="shared" si="15"/>
        <v>0.92899999999999938</v>
      </c>
      <c r="AX70" s="5">
        <f t="shared" si="16"/>
        <v>0.55272026961964393</v>
      </c>
      <c r="AY70" s="5">
        <f t="shared" si="17"/>
        <v>0.24500000000000011</v>
      </c>
    </row>
    <row r="71" spans="1:51" ht="15.75">
      <c r="A71" s="7" t="s">
        <v>2</v>
      </c>
      <c r="B71" s="7" t="s">
        <v>38</v>
      </c>
      <c r="C71" s="7">
        <v>67</v>
      </c>
      <c r="D71" s="7" t="s">
        <v>101</v>
      </c>
      <c r="E71" s="7">
        <v>959</v>
      </c>
      <c r="F71" s="5">
        <v>37.14</v>
      </c>
      <c r="G71" s="5">
        <v>0.41</v>
      </c>
      <c r="H71" s="5">
        <v>15.99</v>
      </c>
      <c r="I71" s="4" t="s">
        <v>10</v>
      </c>
      <c r="J71" s="5">
        <v>13.59</v>
      </c>
      <c r="K71" s="4" t="s">
        <v>10</v>
      </c>
      <c r="L71" s="5">
        <v>9.0399999999999991</v>
      </c>
      <c r="M71" s="5">
        <v>10.24</v>
      </c>
      <c r="N71" s="5">
        <v>1.46</v>
      </c>
      <c r="O71" s="5">
        <v>0.28999999999999998</v>
      </c>
      <c r="P71" s="5" t="s">
        <v>10</v>
      </c>
      <c r="Q71" s="5">
        <v>88.16</v>
      </c>
      <c r="R71" s="5">
        <v>6.09</v>
      </c>
      <c r="S71" s="5">
        <v>5.0999999999999997E-2</v>
      </c>
      <c r="T71" s="5">
        <v>3.09</v>
      </c>
      <c r="U71" s="5" t="s">
        <v>10</v>
      </c>
      <c r="V71" s="5">
        <v>1.8640000000000001</v>
      </c>
      <c r="W71" s="5" t="s">
        <v>10</v>
      </c>
      <c r="X71" s="5">
        <v>2.21</v>
      </c>
      <c r="Y71" s="5">
        <v>1.7989999999999999</v>
      </c>
      <c r="Z71" s="5">
        <v>0.46400000000000002</v>
      </c>
      <c r="AA71" s="5">
        <v>6.0999999999999999E-2</v>
      </c>
      <c r="AB71" s="5" t="s">
        <v>10</v>
      </c>
      <c r="AC71" s="5">
        <v>15.628</v>
      </c>
      <c r="AD71" s="5">
        <v>5.9509999999999996</v>
      </c>
      <c r="AE71" s="5">
        <v>4.9000000000000002E-2</v>
      </c>
      <c r="AF71" s="5">
        <v>3.02</v>
      </c>
      <c r="AG71" s="5" t="s">
        <v>10</v>
      </c>
      <c r="AH71" s="5">
        <v>0.77100000000000002</v>
      </c>
      <c r="AI71" s="5">
        <v>1.05</v>
      </c>
      <c r="AJ71" s="5" t="s">
        <v>10</v>
      </c>
      <c r="AK71" s="5">
        <v>2.1589999999999998</v>
      </c>
      <c r="AL71" s="5">
        <v>1.758</v>
      </c>
      <c r="AM71" s="5">
        <v>0.45400000000000001</v>
      </c>
      <c r="AN71" s="5">
        <v>5.8999999999999997E-2</v>
      </c>
      <c r="AO71" s="5" t="s">
        <v>10</v>
      </c>
      <c r="AP71" s="5">
        <v>15.271000000000001</v>
      </c>
      <c r="AQ71" s="5">
        <f t="shared" si="9"/>
        <v>0.73686006825938566</v>
      </c>
      <c r="AR71" s="5">
        <f t="shared" si="10"/>
        <v>0.51300000000000001</v>
      </c>
      <c r="AS71" s="5">
        <f t="shared" si="11"/>
        <v>0.8849902534113061</v>
      </c>
      <c r="AT71" s="5">
        <f t="shared" si="12"/>
        <v>0.24199999999999999</v>
      </c>
      <c r="AU71" s="5">
        <f t="shared" si="13"/>
        <v>0.21200000000000002</v>
      </c>
      <c r="AV71" s="5">
        <f t="shared" si="14"/>
        <v>2.0490000000000004</v>
      </c>
      <c r="AW71" s="5">
        <f t="shared" si="15"/>
        <v>0.97099999999999964</v>
      </c>
      <c r="AX71" s="5">
        <f t="shared" si="16"/>
        <v>0.51954477981197433</v>
      </c>
      <c r="AY71" s="5">
        <f t="shared" si="17"/>
        <v>0.27100000000000002</v>
      </c>
    </row>
    <row r="72" spans="1:51" ht="15.75">
      <c r="A72" s="7" t="s">
        <v>2</v>
      </c>
      <c r="B72" s="7" t="s">
        <v>38</v>
      </c>
      <c r="C72" s="7">
        <v>67</v>
      </c>
      <c r="D72" s="7" t="s">
        <v>101</v>
      </c>
      <c r="E72" s="7">
        <v>960</v>
      </c>
      <c r="F72" s="5">
        <v>37.950000000000003</v>
      </c>
      <c r="G72" s="5">
        <v>0.46</v>
      </c>
      <c r="H72" s="5">
        <v>17.190000000000001</v>
      </c>
      <c r="I72" s="4" t="s">
        <v>10</v>
      </c>
      <c r="J72" s="5">
        <v>14.25</v>
      </c>
      <c r="K72" s="4" t="s">
        <v>10</v>
      </c>
      <c r="L72" s="5">
        <v>8.84</v>
      </c>
      <c r="M72" s="5">
        <v>10.55</v>
      </c>
      <c r="N72" s="5">
        <v>1.52</v>
      </c>
      <c r="O72" s="5">
        <v>0.45</v>
      </c>
      <c r="P72" s="5" t="s">
        <v>10</v>
      </c>
      <c r="Q72" s="5">
        <v>91.21</v>
      </c>
      <c r="R72" s="5">
        <v>6.0279999999999996</v>
      </c>
      <c r="S72" s="5">
        <v>5.5E-2</v>
      </c>
      <c r="T72" s="5">
        <v>3.218</v>
      </c>
      <c r="U72" s="5" t="s">
        <v>10</v>
      </c>
      <c r="V72" s="5">
        <v>1.893</v>
      </c>
      <c r="W72" s="5" t="s">
        <v>10</v>
      </c>
      <c r="X72" s="5">
        <v>2.093</v>
      </c>
      <c r="Y72" s="5">
        <v>1.796</v>
      </c>
      <c r="Z72" s="5">
        <v>0.46800000000000003</v>
      </c>
      <c r="AA72" s="5">
        <v>9.0999999999999998E-2</v>
      </c>
      <c r="AB72" s="5" t="s">
        <v>10</v>
      </c>
      <c r="AC72" s="5">
        <v>15.641999999999999</v>
      </c>
      <c r="AD72" s="5">
        <v>5.8979999999999997</v>
      </c>
      <c r="AE72" s="5">
        <v>5.3999999999999999E-2</v>
      </c>
      <c r="AF72" s="5">
        <v>3.1480000000000001</v>
      </c>
      <c r="AG72" s="5" t="s">
        <v>10</v>
      </c>
      <c r="AH72" s="5">
        <v>0.85599999999999998</v>
      </c>
      <c r="AI72" s="5">
        <v>0.996</v>
      </c>
      <c r="AJ72" s="5" t="s">
        <v>10</v>
      </c>
      <c r="AK72" s="5">
        <v>2.048</v>
      </c>
      <c r="AL72" s="5">
        <v>1.7569999999999999</v>
      </c>
      <c r="AM72" s="5">
        <v>0.45800000000000002</v>
      </c>
      <c r="AN72" s="5">
        <v>8.8999999999999996E-2</v>
      </c>
      <c r="AO72" s="5" t="s">
        <v>10</v>
      </c>
      <c r="AP72" s="5">
        <v>15.304</v>
      </c>
      <c r="AQ72" s="5">
        <f t="shared" si="9"/>
        <v>0.70523415977961434</v>
      </c>
      <c r="AR72" s="5">
        <f t="shared" si="10"/>
        <v>0.54700000000000004</v>
      </c>
      <c r="AS72" s="5">
        <f t="shared" si="11"/>
        <v>0.83729433272394882</v>
      </c>
      <c r="AT72" s="5">
        <f t="shared" si="12"/>
        <v>0.2430000000000001</v>
      </c>
      <c r="AU72" s="5">
        <f t="shared" si="13"/>
        <v>0.21499999999999991</v>
      </c>
      <c r="AV72" s="5">
        <f t="shared" si="14"/>
        <v>2.1020000000000003</v>
      </c>
      <c r="AW72" s="5">
        <f t="shared" si="15"/>
        <v>1.0459999999999998</v>
      </c>
      <c r="AX72" s="5">
        <f t="shared" si="16"/>
        <v>0.48775710088148877</v>
      </c>
      <c r="AY72" s="5">
        <f t="shared" si="17"/>
        <v>0.30399999999999994</v>
      </c>
    </row>
    <row r="73" spans="1:51" ht="15.75">
      <c r="A73" s="7" t="s">
        <v>2</v>
      </c>
      <c r="B73" s="7" t="s">
        <v>38</v>
      </c>
      <c r="C73" s="7">
        <v>67</v>
      </c>
      <c r="D73" s="7" t="s">
        <v>101</v>
      </c>
      <c r="E73" s="7">
        <v>971</v>
      </c>
      <c r="F73" s="5">
        <v>37.64</v>
      </c>
      <c r="G73" s="5">
        <v>0.61</v>
      </c>
      <c r="H73" s="5">
        <v>16.61</v>
      </c>
      <c r="I73" s="4" t="s">
        <v>10</v>
      </c>
      <c r="J73" s="5">
        <v>13.31</v>
      </c>
      <c r="K73" s="4" t="s">
        <v>10</v>
      </c>
      <c r="L73" s="5">
        <v>9.4499999999999993</v>
      </c>
      <c r="M73" s="5">
        <v>10.32</v>
      </c>
      <c r="N73" s="5">
        <v>1.52</v>
      </c>
      <c r="O73" s="5">
        <v>0.43</v>
      </c>
      <c r="P73" s="5" t="s">
        <v>10</v>
      </c>
      <c r="Q73" s="5">
        <v>89.89</v>
      </c>
      <c r="R73" s="5">
        <v>6.0490000000000004</v>
      </c>
      <c r="S73" s="5">
        <v>7.3999999999999996E-2</v>
      </c>
      <c r="T73" s="5">
        <v>3.1459999999999999</v>
      </c>
      <c r="U73" s="5" t="s">
        <v>10</v>
      </c>
      <c r="V73" s="5">
        <v>1.7889999999999999</v>
      </c>
      <c r="W73" s="5" t="s">
        <v>10</v>
      </c>
      <c r="X73" s="5">
        <v>2.2639999999999998</v>
      </c>
      <c r="Y73" s="5">
        <v>1.7769999999999999</v>
      </c>
      <c r="Z73" s="5">
        <v>0.47399999999999998</v>
      </c>
      <c r="AA73" s="5">
        <v>8.7999999999999995E-2</v>
      </c>
      <c r="AB73" s="5" t="s">
        <v>10</v>
      </c>
      <c r="AC73" s="5">
        <v>15.659000000000001</v>
      </c>
      <c r="AD73" s="5">
        <v>5.9029999999999996</v>
      </c>
      <c r="AE73" s="5">
        <v>7.1999999999999995E-2</v>
      </c>
      <c r="AF73" s="5">
        <v>3.07</v>
      </c>
      <c r="AG73" s="5" t="s">
        <v>10</v>
      </c>
      <c r="AH73" s="5">
        <v>0.63800000000000001</v>
      </c>
      <c r="AI73" s="5">
        <v>1.1080000000000001</v>
      </c>
      <c r="AJ73" s="5" t="s">
        <v>10</v>
      </c>
      <c r="AK73" s="5">
        <v>2.2090000000000001</v>
      </c>
      <c r="AL73" s="5">
        <v>1.734</v>
      </c>
      <c r="AM73" s="5">
        <v>0.46200000000000002</v>
      </c>
      <c r="AN73" s="5">
        <v>8.5999999999999993E-2</v>
      </c>
      <c r="AO73" s="5" t="s">
        <v>10</v>
      </c>
      <c r="AP73" s="5">
        <v>15.282</v>
      </c>
      <c r="AQ73" s="5">
        <f t="shared" si="9"/>
        <v>0.77590446083596776</v>
      </c>
      <c r="AR73" s="5">
        <f t="shared" si="10"/>
        <v>0.54800000000000004</v>
      </c>
      <c r="AS73" s="5">
        <f t="shared" si="11"/>
        <v>0.84306569343065696</v>
      </c>
      <c r="AT73" s="5">
        <f t="shared" si="12"/>
        <v>0.26600000000000001</v>
      </c>
      <c r="AU73" s="5">
        <f t="shared" si="13"/>
        <v>0.19600000000000001</v>
      </c>
      <c r="AV73" s="5">
        <f t="shared" si="14"/>
        <v>2.0970000000000004</v>
      </c>
      <c r="AW73" s="5">
        <f t="shared" si="15"/>
        <v>0.97299999999999942</v>
      </c>
      <c r="AX73" s="5">
        <f t="shared" si="16"/>
        <v>0.53243632868813084</v>
      </c>
      <c r="AY73" s="5">
        <f t="shared" si="17"/>
        <v>0.28200000000000003</v>
      </c>
    </row>
    <row r="74" spans="1:51" ht="15.75">
      <c r="A74" s="7" t="s">
        <v>2</v>
      </c>
      <c r="B74" s="7" t="s">
        <v>38</v>
      </c>
      <c r="C74" s="7">
        <v>69</v>
      </c>
      <c r="D74" s="7" t="s">
        <v>101</v>
      </c>
      <c r="E74" s="7">
        <v>991</v>
      </c>
      <c r="F74" s="5">
        <v>38.42</v>
      </c>
      <c r="G74" s="5">
        <v>0.53</v>
      </c>
      <c r="H74" s="5">
        <v>16.7</v>
      </c>
      <c r="I74" s="4" t="s">
        <v>10</v>
      </c>
      <c r="J74" s="5">
        <v>14.67</v>
      </c>
      <c r="K74" s="4" t="s">
        <v>10</v>
      </c>
      <c r="L74" s="5">
        <v>9.33</v>
      </c>
      <c r="M74" s="5">
        <v>10.38</v>
      </c>
      <c r="N74" s="5">
        <v>1.43</v>
      </c>
      <c r="O74" s="5">
        <v>0.38</v>
      </c>
      <c r="P74" s="5" t="s">
        <v>10</v>
      </c>
      <c r="Q74" s="5">
        <v>91.84</v>
      </c>
      <c r="R74" s="5">
        <v>6.0650000000000004</v>
      </c>
      <c r="S74" s="5">
        <v>6.3E-2</v>
      </c>
      <c r="T74" s="5">
        <v>3.1070000000000002</v>
      </c>
      <c r="U74" s="5" t="s">
        <v>10</v>
      </c>
      <c r="V74" s="5">
        <v>1.9370000000000001</v>
      </c>
      <c r="W74" s="5" t="s">
        <v>10</v>
      </c>
      <c r="X74" s="5">
        <v>2.1960000000000002</v>
      </c>
      <c r="Y74" s="5">
        <v>1.756</v>
      </c>
      <c r="Z74" s="5">
        <v>0.438</v>
      </c>
      <c r="AA74" s="5">
        <v>7.6999999999999999E-2</v>
      </c>
      <c r="AB74" s="5" t="s">
        <v>10</v>
      </c>
      <c r="AC74" s="5">
        <v>15.638</v>
      </c>
      <c r="AD74" s="5">
        <v>5.8979999999999997</v>
      </c>
      <c r="AE74" s="5">
        <v>6.0999999999999999E-2</v>
      </c>
      <c r="AF74" s="5">
        <v>3.0219999999999998</v>
      </c>
      <c r="AG74" s="5" t="s">
        <v>10</v>
      </c>
      <c r="AH74" s="5">
        <v>0.61699999999999999</v>
      </c>
      <c r="AI74" s="5">
        <v>1.2669999999999999</v>
      </c>
      <c r="AJ74" s="5" t="s">
        <v>10</v>
      </c>
      <c r="AK74" s="5">
        <v>2.1349999999999998</v>
      </c>
      <c r="AL74" s="5">
        <v>1.7070000000000001</v>
      </c>
      <c r="AM74" s="5">
        <v>0.42599999999999999</v>
      </c>
      <c r="AN74" s="5">
        <v>7.3999999999999996E-2</v>
      </c>
      <c r="AO74" s="5" t="s">
        <v>10</v>
      </c>
      <c r="AP74" s="5">
        <v>15.207000000000001</v>
      </c>
      <c r="AQ74" s="5">
        <f t="shared" si="9"/>
        <v>0.77579941860465118</v>
      </c>
      <c r="AR74" s="5">
        <f t="shared" si="10"/>
        <v>0.5</v>
      </c>
      <c r="AS74" s="5">
        <f t="shared" si="11"/>
        <v>0.85199999999999998</v>
      </c>
      <c r="AT74" s="5">
        <f t="shared" si="12"/>
        <v>0.29299999999999993</v>
      </c>
      <c r="AU74" s="5">
        <f t="shared" si="13"/>
        <v>0.13300000000000006</v>
      </c>
      <c r="AV74" s="5">
        <f t="shared" si="14"/>
        <v>2.1020000000000003</v>
      </c>
      <c r="AW74" s="5">
        <f t="shared" si="15"/>
        <v>0.91999999999999948</v>
      </c>
      <c r="AX74" s="5">
        <f t="shared" si="16"/>
        <v>0.57933241883859177</v>
      </c>
      <c r="AY74" s="5">
        <f t="shared" si="17"/>
        <v>0.20700000000000007</v>
      </c>
    </row>
    <row r="75" spans="1:51" ht="15.75">
      <c r="A75" s="7" t="s">
        <v>2</v>
      </c>
      <c r="B75" s="7" t="s">
        <v>38</v>
      </c>
      <c r="C75" s="7">
        <v>69</v>
      </c>
      <c r="D75" s="7" t="s">
        <v>101</v>
      </c>
      <c r="E75" s="7">
        <v>993</v>
      </c>
      <c r="F75" s="5">
        <v>38.03</v>
      </c>
      <c r="G75" s="5">
        <v>0.55000000000000004</v>
      </c>
      <c r="H75" s="5">
        <v>16.28</v>
      </c>
      <c r="I75" s="4" t="s">
        <v>10</v>
      </c>
      <c r="J75" s="5">
        <v>14.51</v>
      </c>
      <c r="K75" s="4" t="s">
        <v>10</v>
      </c>
      <c r="L75" s="5">
        <v>9.0500000000000007</v>
      </c>
      <c r="M75" s="5">
        <v>10.45</v>
      </c>
      <c r="N75" s="5">
        <v>1.38</v>
      </c>
      <c r="O75" s="5">
        <v>0.37</v>
      </c>
      <c r="P75" s="5" t="s">
        <v>10</v>
      </c>
      <c r="Q75" s="5">
        <v>90.62</v>
      </c>
      <c r="R75" s="5">
        <v>6.0890000000000004</v>
      </c>
      <c r="S75" s="5">
        <v>6.6000000000000003E-2</v>
      </c>
      <c r="T75" s="5">
        <v>3.0720000000000001</v>
      </c>
      <c r="U75" s="5" t="s">
        <v>10</v>
      </c>
      <c r="V75" s="5">
        <v>1.9430000000000001</v>
      </c>
      <c r="W75" s="5" t="s">
        <v>10</v>
      </c>
      <c r="X75" s="5">
        <v>2.16</v>
      </c>
      <c r="Y75" s="5">
        <v>1.7929999999999999</v>
      </c>
      <c r="Z75" s="5">
        <v>0.42799999999999999</v>
      </c>
      <c r="AA75" s="5">
        <v>7.5999999999999998E-2</v>
      </c>
      <c r="AB75" s="5" t="s">
        <v>10</v>
      </c>
      <c r="AC75" s="5">
        <v>15.627000000000001</v>
      </c>
      <c r="AD75" s="5">
        <v>5.9379999999999997</v>
      </c>
      <c r="AE75" s="5">
        <v>6.5000000000000002E-2</v>
      </c>
      <c r="AF75" s="5">
        <v>2.996</v>
      </c>
      <c r="AG75" s="5" t="s">
        <v>10</v>
      </c>
      <c r="AH75" s="5">
        <v>0.755</v>
      </c>
      <c r="AI75" s="5">
        <v>1.1399999999999999</v>
      </c>
      <c r="AJ75" s="5" t="s">
        <v>10</v>
      </c>
      <c r="AK75" s="5">
        <v>2.1070000000000002</v>
      </c>
      <c r="AL75" s="5">
        <v>1.748</v>
      </c>
      <c r="AM75" s="5">
        <v>0.41799999999999998</v>
      </c>
      <c r="AN75" s="5">
        <v>7.3999999999999996E-2</v>
      </c>
      <c r="AO75" s="5" t="s">
        <v>10</v>
      </c>
      <c r="AP75" s="5">
        <v>15.24</v>
      </c>
      <c r="AQ75" s="5">
        <f t="shared" si="9"/>
        <v>0.73619846261355704</v>
      </c>
      <c r="AR75" s="5">
        <f t="shared" si="10"/>
        <v>0.49199999999999999</v>
      </c>
      <c r="AS75" s="5">
        <f t="shared" si="11"/>
        <v>0.84959349593495936</v>
      </c>
      <c r="AT75" s="5">
        <f t="shared" si="12"/>
        <v>0.252</v>
      </c>
      <c r="AU75" s="5">
        <f t="shared" si="13"/>
        <v>0.16599999999999998</v>
      </c>
      <c r="AV75" s="5">
        <f t="shared" si="14"/>
        <v>2.0620000000000003</v>
      </c>
      <c r="AW75" s="5">
        <f t="shared" si="15"/>
        <v>0.93399999999999972</v>
      </c>
      <c r="AX75" s="5">
        <f t="shared" si="16"/>
        <v>0.54966248794599804</v>
      </c>
      <c r="AY75" s="5">
        <f t="shared" si="17"/>
        <v>0.24</v>
      </c>
    </row>
    <row r="76" spans="1:51" ht="15.75">
      <c r="A76" s="7" t="s">
        <v>2</v>
      </c>
      <c r="B76" s="7" t="s">
        <v>38</v>
      </c>
      <c r="C76" s="7">
        <v>70</v>
      </c>
      <c r="D76" s="7" t="s">
        <v>101</v>
      </c>
      <c r="E76" s="7">
        <v>1011</v>
      </c>
      <c r="F76" s="5">
        <v>38.72</v>
      </c>
      <c r="G76" s="5">
        <v>0.46</v>
      </c>
      <c r="H76" s="5">
        <v>16.649999999999999</v>
      </c>
      <c r="I76" s="4" t="s">
        <v>10</v>
      </c>
      <c r="J76" s="5">
        <v>14.65</v>
      </c>
      <c r="K76" s="4" t="s">
        <v>10</v>
      </c>
      <c r="L76" s="5">
        <v>9.1199999999999992</v>
      </c>
      <c r="M76" s="5">
        <v>10.63</v>
      </c>
      <c r="N76" s="5">
        <v>1.65</v>
      </c>
      <c r="O76" s="5">
        <v>0.4</v>
      </c>
      <c r="P76" s="5" t="s">
        <v>10</v>
      </c>
      <c r="Q76" s="5">
        <v>92.28</v>
      </c>
      <c r="R76" s="5">
        <v>6.0869999999999997</v>
      </c>
      <c r="S76" s="5">
        <v>5.3999999999999999E-2</v>
      </c>
      <c r="T76" s="5">
        <v>3.085</v>
      </c>
      <c r="U76" s="5" t="s">
        <v>10</v>
      </c>
      <c r="V76" s="5">
        <v>1.9259999999999999</v>
      </c>
      <c r="W76" s="5" t="s">
        <v>10</v>
      </c>
      <c r="X76" s="5">
        <v>2.137</v>
      </c>
      <c r="Y76" s="5">
        <v>1.79</v>
      </c>
      <c r="Z76" s="5">
        <v>0.503</v>
      </c>
      <c r="AA76" s="5">
        <v>0.08</v>
      </c>
      <c r="AB76" s="5" t="s">
        <v>10</v>
      </c>
      <c r="AC76" s="5">
        <v>15.662000000000001</v>
      </c>
      <c r="AD76" s="5">
        <v>5.9539999999999997</v>
      </c>
      <c r="AE76" s="5">
        <v>5.2999999999999999E-2</v>
      </c>
      <c r="AF76" s="5">
        <v>3.0179999999999998</v>
      </c>
      <c r="AG76" s="5" t="s">
        <v>10</v>
      </c>
      <c r="AH76" s="5">
        <v>0.88400000000000001</v>
      </c>
      <c r="AI76" s="5">
        <v>1</v>
      </c>
      <c r="AJ76" s="5" t="s">
        <v>10</v>
      </c>
      <c r="AK76" s="5">
        <v>2.0910000000000002</v>
      </c>
      <c r="AL76" s="5">
        <v>1.7509999999999999</v>
      </c>
      <c r="AM76" s="5">
        <v>0.49199999999999999</v>
      </c>
      <c r="AN76" s="5">
        <v>7.8E-2</v>
      </c>
      <c r="AO76" s="5" t="s">
        <v>10</v>
      </c>
      <c r="AP76" s="5">
        <v>15.321999999999999</v>
      </c>
      <c r="AQ76" s="5">
        <f t="shared" si="9"/>
        <v>0.70285714285714285</v>
      </c>
      <c r="AR76" s="5">
        <f t="shared" si="10"/>
        <v>0.56999999999999995</v>
      </c>
      <c r="AS76" s="5">
        <f t="shared" si="11"/>
        <v>0.86315789473684212</v>
      </c>
      <c r="AT76" s="5">
        <f t="shared" si="12"/>
        <v>0.24900000000000011</v>
      </c>
      <c r="AU76" s="5">
        <f t="shared" si="13"/>
        <v>0.24299999999999988</v>
      </c>
      <c r="AV76" s="5">
        <f t="shared" si="14"/>
        <v>2.0460000000000003</v>
      </c>
      <c r="AW76" s="5">
        <f t="shared" si="15"/>
        <v>0.97199999999999953</v>
      </c>
      <c r="AX76" s="5">
        <f t="shared" si="16"/>
        <v>0.50709939148073035</v>
      </c>
      <c r="AY76" s="5">
        <f t="shared" si="17"/>
        <v>0.32099999999999984</v>
      </c>
    </row>
    <row r="77" spans="1:51" ht="15.75">
      <c r="A77" s="7" t="s">
        <v>2</v>
      </c>
      <c r="B77" s="7" t="s">
        <v>38</v>
      </c>
      <c r="C77" s="7">
        <v>70</v>
      </c>
      <c r="D77" s="7" t="s">
        <v>101</v>
      </c>
      <c r="E77" s="7">
        <v>1012</v>
      </c>
      <c r="F77" s="5">
        <v>38.630000000000003</v>
      </c>
      <c r="G77" s="5">
        <v>0.49</v>
      </c>
      <c r="H77" s="5">
        <v>17.170000000000002</v>
      </c>
      <c r="I77" s="4" t="s">
        <v>10</v>
      </c>
      <c r="J77" s="5">
        <v>14.31</v>
      </c>
      <c r="K77" s="4" t="s">
        <v>10</v>
      </c>
      <c r="L77" s="5">
        <v>8.8800000000000008</v>
      </c>
      <c r="M77" s="5">
        <v>10.58</v>
      </c>
      <c r="N77" s="5">
        <v>1.42</v>
      </c>
      <c r="O77" s="5">
        <v>0.5</v>
      </c>
      <c r="P77" s="5" t="s">
        <v>10</v>
      </c>
      <c r="Q77" s="5">
        <v>91.98</v>
      </c>
      <c r="R77" s="5">
        <v>6.0759999999999996</v>
      </c>
      <c r="S77" s="5">
        <v>5.8000000000000003E-2</v>
      </c>
      <c r="T77" s="5">
        <v>3.1829999999999998</v>
      </c>
      <c r="U77" s="5" t="s">
        <v>10</v>
      </c>
      <c r="V77" s="5">
        <v>1.8819999999999999</v>
      </c>
      <c r="W77" s="5" t="s">
        <v>10</v>
      </c>
      <c r="X77" s="5">
        <v>2.0819999999999999</v>
      </c>
      <c r="Y77" s="5">
        <v>1.7829999999999999</v>
      </c>
      <c r="Z77" s="5">
        <v>0.433</v>
      </c>
      <c r="AA77" s="5">
        <v>0.1</v>
      </c>
      <c r="AB77" s="5" t="s">
        <v>10</v>
      </c>
      <c r="AC77" s="5">
        <v>15.599</v>
      </c>
      <c r="AD77" s="5">
        <v>5.9470000000000001</v>
      </c>
      <c r="AE77" s="5">
        <v>5.7000000000000002E-2</v>
      </c>
      <c r="AF77" s="5">
        <v>3.1150000000000002</v>
      </c>
      <c r="AG77" s="5" t="s">
        <v>10</v>
      </c>
      <c r="AH77" s="5">
        <v>0.86499999999999999</v>
      </c>
      <c r="AI77" s="5">
        <v>0.97699999999999998</v>
      </c>
      <c r="AJ77" s="5" t="s">
        <v>10</v>
      </c>
      <c r="AK77" s="5">
        <v>2.0379999999999998</v>
      </c>
      <c r="AL77" s="5">
        <v>1.7450000000000001</v>
      </c>
      <c r="AM77" s="5">
        <v>0.42399999999999999</v>
      </c>
      <c r="AN77" s="5">
        <v>9.8000000000000004E-2</v>
      </c>
      <c r="AO77" s="5" t="s">
        <v>10</v>
      </c>
      <c r="AP77" s="5">
        <v>15.266999999999999</v>
      </c>
      <c r="AQ77" s="5">
        <f t="shared" si="9"/>
        <v>0.70203238029624526</v>
      </c>
      <c r="AR77" s="5">
        <f t="shared" si="10"/>
        <v>0.52200000000000002</v>
      </c>
      <c r="AS77" s="5">
        <f t="shared" si="11"/>
        <v>0.8122605363984674</v>
      </c>
      <c r="AT77" s="5">
        <f t="shared" si="12"/>
        <v>0.25499999999999989</v>
      </c>
      <c r="AU77" s="5">
        <f t="shared" si="13"/>
        <v>0.16900000000000009</v>
      </c>
      <c r="AV77" s="5">
        <f t="shared" si="14"/>
        <v>2.0529999999999999</v>
      </c>
      <c r="AW77" s="5">
        <f t="shared" si="15"/>
        <v>1.0620000000000003</v>
      </c>
      <c r="AX77" s="5">
        <f t="shared" si="16"/>
        <v>0.47915644923982342</v>
      </c>
      <c r="AY77" s="5">
        <f t="shared" si="17"/>
        <v>0.26700000000000013</v>
      </c>
    </row>
    <row r="78" spans="1:51" ht="15.75">
      <c r="A78" s="7" t="s">
        <v>2</v>
      </c>
      <c r="B78" s="7" t="s">
        <v>38</v>
      </c>
      <c r="C78" s="7">
        <v>70</v>
      </c>
      <c r="D78" s="7" t="s">
        <v>101</v>
      </c>
      <c r="E78" s="7">
        <v>1018</v>
      </c>
      <c r="F78" s="5">
        <v>38.78</v>
      </c>
      <c r="G78" s="5">
        <v>0.61</v>
      </c>
      <c r="H78" s="5">
        <v>16.420000000000002</v>
      </c>
      <c r="I78" s="4" t="s">
        <v>10</v>
      </c>
      <c r="J78" s="5">
        <v>13.85</v>
      </c>
      <c r="K78" s="4" t="s">
        <v>10</v>
      </c>
      <c r="L78" s="5">
        <v>9.73</v>
      </c>
      <c r="M78" s="5">
        <v>10.31</v>
      </c>
      <c r="N78" s="5">
        <v>1.5</v>
      </c>
      <c r="O78" s="5">
        <v>0.34</v>
      </c>
      <c r="P78" s="5" t="s">
        <v>10</v>
      </c>
      <c r="Q78" s="5">
        <v>91.54</v>
      </c>
      <c r="R78" s="5">
        <v>6.1150000000000002</v>
      </c>
      <c r="S78" s="5">
        <v>7.1999999999999995E-2</v>
      </c>
      <c r="T78" s="5">
        <v>3.052</v>
      </c>
      <c r="U78" s="5" t="s">
        <v>10</v>
      </c>
      <c r="V78" s="5">
        <v>1.827</v>
      </c>
      <c r="W78" s="5" t="s">
        <v>10</v>
      </c>
      <c r="X78" s="5">
        <v>2.2869999999999999</v>
      </c>
      <c r="Y78" s="5">
        <v>1.742</v>
      </c>
      <c r="Z78" s="5">
        <v>0.45900000000000002</v>
      </c>
      <c r="AA78" s="5">
        <v>6.8000000000000005E-2</v>
      </c>
      <c r="AB78" s="5" t="s">
        <v>10</v>
      </c>
      <c r="AC78" s="5">
        <v>15.622</v>
      </c>
      <c r="AD78" s="5">
        <v>5.9539999999999997</v>
      </c>
      <c r="AE78" s="5">
        <v>7.0000000000000007E-2</v>
      </c>
      <c r="AF78" s="5">
        <v>2.9710000000000001</v>
      </c>
      <c r="AG78" s="5" t="s">
        <v>10</v>
      </c>
      <c r="AH78" s="5">
        <v>0.56100000000000005</v>
      </c>
      <c r="AI78" s="5">
        <v>1.2170000000000001</v>
      </c>
      <c r="AJ78" s="5" t="s">
        <v>10</v>
      </c>
      <c r="AK78" s="5">
        <v>2.2269999999999999</v>
      </c>
      <c r="AL78" s="5">
        <v>1.696</v>
      </c>
      <c r="AM78" s="5">
        <v>0.44600000000000001</v>
      </c>
      <c r="AN78" s="5">
        <v>6.7000000000000004E-2</v>
      </c>
      <c r="AO78" s="5" t="s">
        <v>10</v>
      </c>
      <c r="AP78" s="5">
        <v>15.209</v>
      </c>
      <c r="AQ78" s="5">
        <f t="shared" si="9"/>
        <v>0.79878048780487809</v>
      </c>
      <c r="AR78" s="5">
        <f t="shared" si="10"/>
        <v>0.51300000000000001</v>
      </c>
      <c r="AS78" s="5">
        <f t="shared" si="11"/>
        <v>0.86939571150097461</v>
      </c>
      <c r="AT78" s="5">
        <f t="shared" si="12"/>
        <v>0.30400000000000005</v>
      </c>
      <c r="AU78" s="5">
        <f t="shared" si="13"/>
        <v>0.14199999999999996</v>
      </c>
      <c r="AV78" s="5">
        <f t="shared" si="14"/>
        <v>2.0460000000000003</v>
      </c>
      <c r="AW78" s="5">
        <f t="shared" si="15"/>
        <v>0.92499999999999982</v>
      </c>
      <c r="AX78" s="5">
        <f t="shared" si="16"/>
        <v>0.56816059757236237</v>
      </c>
      <c r="AY78" s="5">
        <f t="shared" si="17"/>
        <v>0.20899999999999996</v>
      </c>
    </row>
    <row r="79" spans="1:51" ht="15.75">
      <c r="A79" s="7" t="s">
        <v>2</v>
      </c>
      <c r="B79" s="7" t="s">
        <v>38</v>
      </c>
      <c r="C79" s="7">
        <v>70</v>
      </c>
      <c r="D79" s="7" t="s">
        <v>101</v>
      </c>
      <c r="E79" s="7">
        <v>1021</v>
      </c>
      <c r="F79" s="5">
        <v>37.43</v>
      </c>
      <c r="G79" s="5">
        <v>0.57999999999999996</v>
      </c>
      <c r="H79" s="5">
        <v>16.420000000000002</v>
      </c>
      <c r="I79" s="4" t="s">
        <v>10</v>
      </c>
      <c r="J79" s="5">
        <v>14.3</v>
      </c>
      <c r="K79" s="4" t="s">
        <v>10</v>
      </c>
      <c r="L79" s="5">
        <v>8.8699999999999992</v>
      </c>
      <c r="M79" s="5">
        <v>10.09</v>
      </c>
      <c r="N79" s="5">
        <v>1.54</v>
      </c>
      <c r="O79" s="5">
        <v>0.52</v>
      </c>
      <c r="P79" s="5" t="s">
        <v>10</v>
      </c>
      <c r="Q79" s="5">
        <v>89.75</v>
      </c>
      <c r="R79" s="5">
        <v>6.0570000000000004</v>
      </c>
      <c r="S79" s="5">
        <v>7.0999999999999994E-2</v>
      </c>
      <c r="T79" s="5">
        <v>3.1309999999999998</v>
      </c>
      <c r="U79" s="5" t="s">
        <v>10</v>
      </c>
      <c r="V79" s="5">
        <v>1.9350000000000001</v>
      </c>
      <c r="W79" s="5" t="s">
        <v>10</v>
      </c>
      <c r="X79" s="5">
        <v>2.14</v>
      </c>
      <c r="Y79" s="5">
        <v>1.7490000000000001</v>
      </c>
      <c r="Z79" s="5">
        <v>0.48299999999999998</v>
      </c>
      <c r="AA79" s="5">
        <v>0.107</v>
      </c>
      <c r="AB79" s="5" t="s">
        <v>10</v>
      </c>
      <c r="AC79" s="5">
        <v>15.673</v>
      </c>
      <c r="AD79" s="5">
        <v>5.9050000000000002</v>
      </c>
      <c r="AE79" s="5">
        <v>6.9000000000000006E-2</v>
      </c>
      <c r="AF79" s="5">
        <v>3.0529999999999999</v>
      </c>
      <c r="AG79" s="5" t="s">
        <v>10</v>
      </c>
      <c r="AH79" s="5">
        <v>0.73699999999999999</v>
      </c>
      <c r="AI79" s="5">
        <v>1.1499999999999999</v>
      </c>
      <c r="AJ79" s="5" t="s">
        <v>10</v>
      </c>
      <c r="AK79" s="5">
        <v>2.0859999999999999</v>
      </c>
      <c r="AL79" s="5">
        <v>1.706</v>
      </c>
      <c r="AM79" s="5">
        <v>0.47099999999999997</v>
      </c>
      <c r="AN79" s="5">
        <v>0.105</v>
      </c>
      <c r="AO79" s="5" t="s">
        <v>10</v>
      </c>
      <c r="AP79" s="5">
        <v>15.281000000000001</v>
      </c>
      <c r="AQ79" s="5">
        <f t="shared" si="9"/>
        <v>0.73893021608218201</v>
      </c>
      <c r="AR79" s="5">
        <f t="shared" si="10"/>
        <v>0.57599999999999996</v>
      </c>
      <c r="AS79" s="5">
        <f t="shared" si="11"/>
        <v>0.81770833333333337</v>
      </c>
      <c r="AT79" s="5">
        <f t="shared" si="12"/>
        <v>0.29400000000000004</v>
      </c>
      <c r="AU79" s="5">
        <f t="shared" si="13"/>
        <v>0.17699999999999994</v>
      </c>
      <c r="AV79" s="5">
        <f t="shared" si="14"/>
        <v>2.0949999999999998</v>
      </c>
      <c r="AW79" s="5">
        <f t="shared" si="15"/>
        <v>0.95800000000000018</v>
      </c>
      <c r="AX79" s="5">
        <f t="shared" si="16"/>
        <v>0.54554079696394675</v>
      </c>
      <c r="AY79" s="5">
        <f t="shared" si="17"/>
        <v>0.28199999999999992</v>
      </c>
    </row>
    <row r="80" spans="1:51" ht="15.75">
      <c r="A80" s="7" t="s">
        <v>2</v>
      </c>
      <c r="B80" s="7" t="s">
        <v>38</v>
      </c>
      <c r="C80" s="7">
        <v>70</v>
      </c>
      <c r="D80" s="7" t="s">
        <v>101</v>
      </c>
      <c r="E80" s="7">
        <v>1027</v>
      </c>
      <c r="F80" s="5">
        <v>37.130000000000003</v>
      </c>
      <c r="G80" s="5">
        <v>0.54</v>
      </c>
      <c r="H80" s="5">
        <v>16.11</v>
      </c>
      <c r="I80" s="4" t="s">
        <v>10</v>
      </c>
      <c r="J80" s="5">
        <v>13.67</v>
      </c>
      <c r="K80" s="4" t="s">
        <v>10</v>
      </c>
      <c r="L80" s="5">
        <v>8.83</v>
      </c>
      <c r="M80" s="5">
        <v>9.99</v>
      </c>
      <c r="N80" s="5">
        <v>1.48</v>
      </c>
      <c r="O80" s="5">
        <v>0.43</v>
      </c>
      <c r="P80" s="5" t="s">
        <v>10</v>
      </c>
      <c r="Q80" s="5">
        <v>88.18</v>
      </c>
      <c r="R80" s="5">
        <v>6.093</v>
      </c>
      <c r="S80" s="5">
        <v>6.7000000000000004E-2</v>
      </c>
      <c r="T80" s="5">
        <v>3.1160000000000001</v>
      </c>
      <c r="U80" s="5" t="s">
        <v>10</v>
      </c>
      <c r="V80" s="5">
        <v>1.8759999999999999</v>
      </c>
      <c r="W80" s="5" t="s">
        <v>10</v>
      </c>
      <c r="X80" s="5">
        <v>2.16</v>
      </c>
      <c r="Y80" s="5">
        <v>1.7569999999999999</v>
      </c>
      <c r="Z80" s="5">
        <v>0.47099999999999997</v>
      </c>
      <c r="AA80" s="5">
        <v>0.09</v>
      </c>
      <c r="AB80" s="5" t="s">
        <v>10</v>
      </c>
      <c r="AC80" s="5">
        <v>15.629</v>
      </c>
      <c r="AD80" s="5">
        <v>5.95</v>
      </c>
      <c r="AE80" s="5">
        <v>6.5000000000000002E-2</v>
      </c>
      <c r="AF80" s="5">
        <v>3.0430000000000001</v>
      </c>
      <c r="AG80" s="5" t="s">
        <v>10</v>
      </c>
      <c r="AH80" s="5">
        <v>0.754</v>
      </c>
      <c r="AI80" s="5">
        <v>1.0780000000000001</v>
      </c>
      <c r="AJ80" s="5" t="s">
        <v>10</v>
      </c>
      <c r="AK80" s="5">
        <v>2.11</v>
      </c>
      <c r="AL80" s="5">
        <v>1.7150000000000001</v>
      </c>
      <c r="AM80" s="5">
        <v>0.46</v>
      </c>
      <c r="AN80" s="5">
        <v>8.7999999999999995E-2</v>
      </c>
      <c r="AO80" s="5" t="s">
        <v>10</v>
      </c>
      <c r="AP80" s="5">
        <v>15.263</v>
      </c>
      <c r="AQ80" s="5">
        <f t="shared" si="9"/>
        <v>0.73673184357541899</v>
      </c>
      <c r="AR80" s="5">
        <f t="shared" si="10"/>
        <v>0.54800000000000004</v>
      </c>
      <c r="AS80" s="5">
        <f t="shared" si="11"/>
        <v>0.83941605839416056</v>
      </c>
      <c r="AT80" s="5">
        <f t="shared" si="12"/>
        <v>0.28499999999999992</v>
      </c>
      <c r="AU80" s="5">
        <f t="shared" si="13"/>
        <v>0.1750000000000001</v>
      </c>
      <c r="AV80" s="5">
        <f t="shared" si="14"/>
        <v>2.0499999999999998</v>
      </c>
      <c r="AW80" s="5">
        <f t="shared" si="15"/>
        <v>0.99300000000000033</v>
      </c>
      <c r="AX80" s="5">
        <f t="shared" si="16"/>
        <v>0.52052148720424907</v>
      </c>
      <c r="AY80" s="5">
        <f t="shared" si="17"/>
        <v>0.26300000000000012</v>
      </c>
    </row>
    <row r="81" spans="1:51" ht="15.75">
      <c r="A81" s="7" t="s">
        <v>2</v>
      </c>
      <c r="B81" s="7" t="s">
        <v>38</v>
      </c>
      <c r="C81" s="7">
        <v>70</v>
      </c>
      <c r="D81" s="7" t="s">
        <v>101</v>
      </c>
      <c r="E81" s="7">
        <v>1028</v>
      </c>
      <c r="F81" s="5">
        <v>36.6</v>
      </c>
      <c r="G81" s="5">
        <v>0.68</v>
      </c>
      <c r="H81" s="5">
        <v>16.07</v>
      </c>
      <c r="I81" s="4" t="s">
        <v>10</v>
      </c>
      <c r="J81" s="5">
        <v>14.2</v>
      </c>
      <c r="K81" s="4" t="s">
        <v>10</v>
      </c>
      <c r="L81" s="5">
        <v>8.57</v>
      </c>
      <c r="M81" s="5">
        <v>10.16</v>
      </c>
      <c r="N81" s="5">
        <v>1.36</v>
      </c>
      <c r="O81" s="5">
        <v>0.44</v>
      </c>
      <c r="P81" s="5" t="s">
        <v>10</v>
      </c>
      <c r="Q81" s="5">
        <v>88.08</v>
      </c>
      <c r="R81" s="5">
        <v>6.0449999999999999</v>
      </c>
      <c r="S81" s="5">
        <v>8.4000000000000005E-2</v>
      </c>
      <c r="T81" s="5">
        <v>3.1280000000000001</v>
      </c>
      <c r="U81" s="5" t="s">
        <v>10</v>
      </c>
      <c r="V81" s="5">
        <v>1.9610000000000001</v>
      </c>
      <c r="W81" s="5" t="s">
        <v>10</v>
      </c>
      <c r="X81" s="5">
        <v>2.11</v>
      </c>
      <c r="Y81" s="5">
        <v>1.798</v>
      </c>
      <c r="Z81" s="5">
        <v>0.436</v>
      </c>
      <c r="AA81" s="5">
        <v>9.2999999999999999E-2</v>
      </c>
      <c r="AB81" s="5" t="s">
        <v>10</v>
      </c>
      <c r="AC81" s="5">
        <v>15.654999999999999</v>
      </c>
      <c r="AD81" s="5">
        <v>5.8959999999999999</v>
      </c>
      <c r="AE81" s="5">
        <v>8.2000000000000003E-2</v>
      </c>
      <c r="AF81" s="5">
        <v>3.0510000000000002</v>
      </c>
      <c r="AG81" s="5" t="s">
        <v>10</v>
      </c>
      <c r="AH81" s="5">
        <v>0.77800000000000002</v>
      </c>
      <c r="AI81" s="5">
        <v>1.135</v>
      </c>
      <c r="AJ81" s="5" t="s">
        <v>10</v>
      </c>
      <c r="AK81" s="5">
        <v>2.0579999999999998</v>
      </c>
      <c r="AL81" s="5">
        <v>1.754</v>
      </c>
      <c r="AM81" s="5">
        <v>0.42499999999999999</v>
      </c>
      <c r="AN81" s="5">
        <v>0.09</v>
      </c>
      <c r="AO81" s="5" t="s">
        <v>10</v>
      </c>
      <c r="AP81" s="5">
        <v>15.269</v>
      </c>
      <c r="AQ81" s="5">
        <f t="shared" si="9"/>
        <v>0.72566995768688292</v>
      </c>
      <c r="AR81" s="5">
        <f t="shared" si="10"/>
        <v>0.51500000000000001</v>
      </c>
      <c r="AS81" s="5">
        <f t="shared" si="11"/>
        <v>0.82524271844660191</v>
      </c>
      <c r="AT81" s="5">
        <f t="shared" si="12"/>
        <v>0.246</v>
      </c>
      <c r="AU81" s="5">
        <f t="shared" si="13"/>
        <v>0.17899999999999999</v>
      </c>
      <c r="AV81" s="5">
        <f t="shared" si="14"/>
        <v>2.1040000000000001</v>
      </c>
      <c r="AW81" s="5">
        <f t="shared" si="15"/>
        <v>0.94700000000000006</v>
      </c>
      <c r="AX81" s="5">
        <f t="shared" si="16"/>
        <v>0.5451488952929876</v>
      </c>
      <c r="AY81" s="5">
        <f t="shared" si="17"/>
        <v>0.26900000000000002</v>
      </c>
    </row>
    <row r="82" spans="1:51" ht="15.75">
      <c r="A82" s="7" t="s">
        <v>2</v>
      </c>
      <c r="B82" s="7" t="s">
        <v>38</v>
      </c>
      <c r="C82" s="7">
        <v>72</v>
      </c>
      <c r="D82" s="7" t="s">
        <v>101</v>
      </c>
      <c r="E82" s="7">
        <v>1053</v>
      </c>
      <c r="F82" s="5">
        <v>41.97</v>
      </c>
      <c r="G82" s="5">
        <v>0.66</v>
      </c>
      <c r="H82" s="5">
        <v>17.989999999999998</v>
      </c>
      <c r="I82" s="4" t="s">
        <v>10</v>
      </c>
      <c r="J82" s="5">
        <v>12.64</v>
      </c>
      <c r="K82" s="4" t="s">
        <v>10</v>
      </c>
      <c r="L82" s="5">
        <v>11.16</v>
      </c>
      <c r="M82" s="5">
        <v>11.04</v>
      </c>
      <c r="N82" s="5">
        <v>1.7</v>
      </c>
      <c r="O82" s="5">
        <v>0.53</v>
      </c>
      <c r="P82" s="5" t="s">
        <v>10</v>
      </c>
      <c r="Q82" s="5">
        <v>97.69</v>
      </c>
      <c r="R82" s="5">
        <v>6.1379999999999999</v>
      </c>
      <c r="S82" s="5">
        <v>7.2999999999999995E-2</v>
      </c>
      <c r="T82" s="5">
        <v>3.101</v>
      </c>
      <c r="U82" s="5" t="s">
        <v>10</v>
      </c>
      <c r="V82" s="5">
        <v>1.546</v>
      </c>
      <c r="W82" s="5" t="s">
        <v>10</v>
      </c>
      <c r="X82" s="5">
        <v>2.4329999999999998</v>
      </c>
      <c r="Y82" s="5">
        <v>1.73</v>
      </c>
      <c r="Z82" s="5">
        <v>0.48199999999999998</v>
      </c>
      <c r="AA82" s="5">
        <v>9.9000000000000005E-2</v>
      </c>
      <c r="AB82" s="5" t="s">
        <v>10</v>
      </c>
      <c r="AC82" s="5">
        <v>15.602</v>
      </c>
      <c r="AD82" s="5">
        <v>6.0039999999999996</v>
      </c>
      <c r="AE82" s="5">
        <v>7.0999999999999994E-2</v>
      </c>
      <c r="AF82" s="5">
        <v>3.0329999999999999</v>
      </c>
      <c r="AG82" s="5" t="s">
        <v>10</v>
      </c>
      <c r="AH82" s="5">
        <v>0.505</v>
      </c>
      <c r="AI82" s="5">
        <v>1.0069999999999999</v>
      </c>
      <c r="AJ82" s="5" t="s">
        <v>10</v>
      </c>
      <c r="AK82" s="5">
        <v>2.38</v>
      </c>
      <c r="AL82" s="5">
        <v>1.6919999999999999</v>
      </c>
      <c r="AM82" s="5">
        <v>0.47199999999999998</v>
      </c>
      <c r="AN82" s="5">
        <v>9.7000000000000003E-2</v>
      </c>
      <c r="AO82" s="5" t="s">
        <v>10</v>
      </c>
      <c r="AP82" s="5">
        <v>15.26</v>
      </c>
      <c r="AQ82" s="5">
        <f t="shared" si="9"/>
        <v>0.82495667244367421</v>
      </c>
      <c r="AR82" s="5">
        <f t="shared" si="10"/>
        <v>0.56899999999999995</v>
      </c>
      <c r="AS82" s="5">
        <f t="shared" si="11"/>
        <v>0.82952548330404219</v>
      </c>
      <c r="AT82" s="5">
        <f t="shared" si="12"/>
        <v>0.30800000000000005</v>
      </c>
      <c r="AU82" s="5">
        <f t="shared" si="13"/>
        <v>0.16399999999999992</v>
      </c>
      <c r="AV82" s="5">
        <f t="shared" si="14"/>
        <v>1.9960000000000004</v>
      </c>
      <c r="AW82" s="5">
        <f t="shared" si="15"/>
        <v>1.0369999999999995</v>
      </c>
      <c r="AX82" s="5">
        <f t="shared" si="16"/>
        <v>0.49266144814090024</v>
      </c>
      <c r="AY82" s="5">
        <f t="shared" si="17"/>
        <v>0.2609999999999999</v>
      </c>
    </row>
    <row r="83" spans="1:51" ht="15.75">
      <c r="A83" s="7" t="s">
        <v>2</v>
      </c>
      <c r="B83" s="7" t="s">
        <v>38</v>
      </c>
      <c r="C83" s="7">
        <v>72</v>
      </c>
      <c r="D83" s="7" t="s">
        <v>101</v>
      </c>
      <c r="E83" s="7">
        <v>1056</v>
      </c>
      <c r="F83" s="5">
        <v>40.729999999999997</v>
      </c>
      <c r="G83" s="5">
        <v>0.51</v>
      </c>
      <c r="H83" s="5">
        <v>16.98</v>
      </c>
      <c r="I83" s="4" t="s">
        <v>10</v>
      </c>
      <c r="J83" s="5">
        <v>14.48</v>
      </c>
      <c r="K83" s="4" t="s">
        <v>10</v>
      </c>
      <c r="L83" s="5">
        <v>10.19</v>
      </c>
      <c r="M83" s="5">
        <v>10.96</v>
      </c>
      <c r="N83" s="5">
        <v>1.4</v>
      </c>
      <c r="O83" s="5">
        <v>0.54</v>
      </c>
      <c r="P83" s="5" t="s">
        <v>10</v>
      </c>
      <c r="Q83" s="5">
        <v>95.79</v>
      </c>
      <c r="R83" s="5">
        <v>6.1390000000000002</v>
      </c>
      <c r="S83" s="5">
        <v>5.8000000000000003E-2</v>
      </c>
      <c r="T83" s="5">
        <v>3.016</v>
      </c>
      <c r="U83" s="5" t="s">
        <v>10</v>
      </c>
      <c r="V83" s="5">
        <v>1.825</v>
      </c>
      <c r="W83" s="5" t="s">
        <v>10</v>
      </c>
      <c r="X83" s="5">
        <v>2.2890000000000001</v>
      </c>
      <c r="Y83" s="5">
        <v>1.77</v>
      </c>
      <c r="Z83" s="5">
        <v>0.40899999999999997</v>
      </c>
      <c r="AA83" s="5">
        <v>0.104</v>
      </c>
      <c r="AB83" s="5" t="s">
        <v>10</v>
      </c>
      <c r="AC83" s="5">
        <v>15.61</v>
      </c>
      <c r="AD83" s="5">
        <v>5.9880000000000004</v>
      </c>
      <c r="AE83" s="5">
        <v>5.6000000000000001E-2</v>
      </c>
      <c r="AF83" s="5">
        <v>2.9420000000000002</v>
      </c>
      <c r="AG83" s="5" t="s">
        <v>10</v>
      </c>
      <c r="AH83" s="5">
        <v>0.65100000000000002</v>
      </c>
      <c r="AI83" s="5">
        <v>1.129</v>
      </c>
      <c r="AJ83" s="5" t="s">
        <v>10</v>
      </c>
      <c r="AK83" s="5">
        <v>2.2330000000000001</v>
      </c>
      <c r="AL83" s="5">
        <v>1.726</v>
      </c>
      <c r="AM83" s="5">
        <v>0.39900000000000002</v>
      </c>
      <c r="AN83" s="5">
        <v>0.10100000000000001</v>
      </c>
      <c r="AO83" s="5" t="s">
        <v>10</v>
      </c>
      <c r="AP83" s="5">
        <v>15.227</v>
      </c>
      <c r="AQ83" s="5">
        <f t="shared" si="9"/>
        <v>0.77427184466019416</v>
      </c>
      <c r="AR83" s="5">
        <f t="shared" si="10"/>
        <v>0.5</v>
      </c>
      <c r="AS83" s="5">
        <f t="shared" si="11"/>
        <v>0.79800000000000004</v>
      </c>
      <c r="AT83" s="5">
        <f t="shared" si="12"/>
        <v>0.27400000000000002</v>
      </c>
      <c r="AU83" s="5">
        <f t="shared" si="13"/>
        <v>0.125</v>
      </c>
      <c r="AV83" s="5">
        <f t="shared" si="14"/>
        <v>2.0119999999999996</v>
      </c>
      <c r="AW83" s="5">
        <f t="shared" si="15"/>
        <v>0.9300000000000006</v>
      </c>
      <c r="AX83" s="5">
        <f t="shared" si="16"/>
        <v>0.54832442933462833</v>
      </c>
      <c r="AY83" s="5">
        <f t="shared" si="17"/>
        <v>0.22599999999999998</v>
      </c>
    </row>
    <row r="84" spans="1:51" ht="15.75">
      <c r="A84" s="7" t="s">
        <v>2</v>
      </c>
      <c r="B84" s="7" t="s">
        <v>38</v>
      </c>
      <c r="C84" s="7">
        <v>72</v>
      </c>
      <c r="D84" s="7" t="s">
        <v>101</v>
      </c>
      <c r="E84" s="7">
        <v>1058</v>
      </c>
      <c r="F84" s="5">
        <v>40.770000000000003</v>
      </c>
      <c r="G84" s="5">
        <v>0.55000000000000004</v>
      </c>
      <c r="H84" s="5">
        <v>17.61</v>
      </c>
      <c r="I84" s="4" t="s">
        <v>10</v>
      </c>
      <c r="J84" s="5">
        <v>14.86</v>
      </c>
      <c r="K84" s="4" t="s">
        <v>10</v>
      </c>
      <c r="L84" s="5">
        <v>9.7899999999999991</v>
      </c>
      <c r="M84" s="5">
        <v>11.05</v>
      </c>
      <c r="N84" s="5">
        <v>1.52</v>
      </c>
      <c r="O84" s="5">
        <v>0.54</v>
      </c>
      <c r="P84" s="5" t="s">
        <v>10</v>
      </c>
      <c r="Q84" s="5">
        <v>96.69</v>
      </c>
      <c r="R84" s="5">
        <v>6.0979999999999999</v>
      </c>
      <c r="S84" s="5">
        <v>6.2E-2</v>
      </c>
      <c r="T84" s="5">
        <v>3.1040000000000001</v>
      </c>
      <c r="U84" s="5" t="s">
        <v>10</v>
      </c>
      <c r="V84" s="5">
        <v>1.859</v>
      </c>
      <c r="W84" s="5" t="s">
        <v>10</v>
      </c>
      <c r="X84" s="5">
        <v>2.1829999999999998</v>
      </c>
      <c r="Y84" s="5">
        <v>1.7709999999999999</v>
      </c>
      <c r="Z84" s="5">
        <v>0.441</v>
      </c>
      <c r="AA84" s="5">
        <v>0.10299999999999999</v>
      </c>
      <c r="AB84" s="5" t="s">
        <v>10</v>
      </c>
      <c r="AC84" s="5">
        <v>15.621</v>
      </c>
      <c r="AD84" s="5">
        <v>5.9580000000000002</v>
      </c>
      <c r="AE84" s="5">
        <v>0.06</v>
      </c>
      <c r="AF84" s="5">
        <v>3.0329999999999999</v>
      </c>
      <c r="AG84" s="5" t="s">
        <v>10</v>
      </c>
      <c r="AH84" s="5">
        <v>0.75600000000000001</v>
      </c>
      <c r="AI84" s="5">
        <v>1.06</v>
      </c>
      <c r="AJ84" s="5" t="s">
        <v>10</v>
      </c>
      <c r="AK84" s="5">
        <v>2.133</v>
      </c>
      <c r="AL84" s="5">
        <v>1.73</v>
      </c>
      <c r="AM84" s="5">
        <v>0.43099999999999999</v>
      </c>
      <c r="AN84" s="5">
        <v>0.10100000000000001</v>
      </c>
      <c r="AO84" s="5" t="s">
        <v>10</v>
      </c>
      <c r="AP84" s="5">
        <v>15.260999999999999</v>
      </c>
      <c r="AQ84" s="5">
        <f t="shared" si="9"/>
        <v>0.73831775700934577</v>
      </c>
      <c r="AR84" s="5">
        <f t="shared" si="10"/>
        <v>0.53200000000000003</v>
      </c>
      <c r="AS84" s="5">
        <f t="shared" si="11"/>
        <v>0.81015037593984962</v>
      </c>
      <c r="AT84" s="5">
        <f t="shared" si="12"/>
        <v>0.27</v>
      </c>
      <c r="AU84" s="5">
        <f t="shared" si="13"/>
        <v>0.16099999999999998</v>
      </c>
      <c r="AV84" s="5">
        <f t="shared" si="14"/>
        <v>2.0419999999999998</v>
      </c>
      <c r="AW84" s="5">
        <f t="shared" si="15"/>
        <v>0.9910000000000001</v>
      </c>
      <c r="AX84" s="5">
        <f t="shared" si="16"/>
        <v>0.51682106289614815</v>
      </c>
      <c r="AY84" s="5">
        <f t="shared" si="17"/>
        <v>0.26200000000000001</v>
      </c>
    </row>
    <row r="85" spans="1:51" ht="15.75">
      <c r="A85" s="7" t="s">
        <v>2</v>
      </c>
      <c r="B85" s="7" t="s">
        <v>38</v>
      </c>
      <c r="C85" s="7">
        <v>72</v>
      </c>
      <c r="D85" s="7" t="s">
        <v>101</v>
      </c>
      <c r="E85" s="7">
        <v>1064</v>
      </c>
      <c r="F85" s="5">
        <v>39.99</v>
      </c>
      <c r="G85" s="5">
        <v>0.59</v>
      </c>
      <c r="H85" s="5">
        <v>17.559999999999999</v>
      </c>
      <c r="I85" s="4" t="s">
        <v>10</v>
      </c>
      <c r="J85" s="5">
        <v>15.1</v>
      </c>
      <c r="K85" s="4" t="s">
        <v>10</v>
      </c>
      <c r="L85" s="5">
        <v>9.6199999999999992</v>
      </c>
      <c r="M85" s="5">
        <v>10.79</v>
      </c>
      <c r="N85" s="5">
        <v>1.58</v>
      </c>
      <c r="O85" s="5">
        <v>0.56000000000000005</v>
      </c>
      <c r="P85" s="5" t="s">
        <v>10</v>
      </c>
      <c r="Q85" s="5">
        <v>95.79</v>
      </c>
      <c r="R85" s="5">
        <v>6.056</v>
      </c>
      <c r="S85" s="5">
        <v>6.7000000000000004E-2</v>
      </c>
      <c r="T85" s="5">
        <v>3.1339999999999999</v>
      </c>
      <c r="U85" s="5" t="s">
        <v>10</v>
      </c>
      <c r="V85" s="5">
        <v>1.9119999999999999</v>
      </c>
      <c r="W85" s="5" t="s">
        <v>10</v>
      </c>
      <c r="X85" s="5">
        <v>2.1720000000000002</v>
      </c>
      <c r="Y85" s="5">
        <v>1.7509999999999999</v>
      </c>
      <c r="Z85" s="5">
        <v>0.46400000000000002</v>
      </c>
      <c r="AA85" s="5">
        <v>0.108</v>
      </c>
      <c r="AB85" s="5" t="s">
        <v>10</v>
      </c>
      <c r="AC85" s="5">
        <v>15.663</v>
      </c>
      <c r="AD85" s="5">
        <v>5.9009999999999998</v>
      </c>
      <c r="AE85" s="5">
        <v>6.5000000000000002E-2</v>
      </c>
      <c r="AF85" s="5">
        <v>3.0539999999999998</v>
      </c>
      <c r="AG85" s="5" t="s">
        <v>10</v>
      </c>
      <c r="AH85" s="5">
        <v>0.68899999999999995</v>
      </c>
      <c r="AI85" s="5">
        <v>1.175</v>
      </c>
      <c r="AJ85" s="5" t="s">
        <v>10</v>
      </c>
      <c r="AK85" s="5">
        <v>2.1160000000000001</v>
      </c>
      <c r="AL85" s="5">
        <v>1.706</v>
      </c>
      <c r="AM85" s="5">
        <v>0.45200000000000001</v>
      </c>
      <c r="AN85" s="5">
        <v>0.105</v>
      </c>
      <c r="AO85" s="5" t="s">
        <v>10</v>
      </c>
      <c r="AP85" s="5">
        <v>15.263</v>
      </c>
      <c r="AQ85" s="5">
        <f t="shared" si="9"/>
        <v>0.75436720142602498</v>
      </c>
      <c r="AR85" s="5">
        <f t="shared" si="10"/>
        <v>0.55700000000000005</v>
      </c>
      <c r="AS85" s="5">
        <f t="shared" si="11"/>
        <v>0.81149012567324952</v>
      </c>
      <c r="AT85" s="5">
        <f t="shared" si="12"/>
        <v>0.29400000000000004</v>
      </c>
      <c r="AU85" s="5">
        <f t="shared" si="13"/>
        <v>0.15799999999999997</v>
      </c>
      <c r="AV85" s="5">
        <f t="shared" si="14"/>
        <v>2.0990000000000002</v>
      </c>
      <c r="AW85" s="5">
        <f t="shared" si="15"/>
        <v>0.95499999999999963</v>
      </c>
      <c r="AX85" s="5">
        <f t="shared" si="16"/>
        <v>0.55164319248826299</v>
      </c>
      <c r="AY85" s="5">
        <f t="shared" si="17"/>
        <v>0.26300000000000001</v>
      </c>
    </row>
    <row r="86" spans="1:51" ht="15.75">
      <c r="A86" s="7" t="s">
        <v>2</v>
      </c>
      <c r="B86" s="7" t="s">
        <v>38</v>
      </c>
      <c r="C86" s="7">
        <v>72</v>
      </c>
      <c r="D86" s="7" t="s">
        <v>101</v>
      </c>
      <c r="E86" s="7">
        <v>1074</v>
      </c>
      <c r="F86" s="5">
        <v>40.4</v>
      </c>
      <c r="G86" s="5">
        <v>0.62</v>
      </c>
      <c r="H86" s="5">
        <v>17.52</v>
      </c>
      <c r="I86" s="4" t="s">
        <v>10</v>
      </c>
      <c r="J86" s="5">
        <v>14.62</v>
      </c>
      <c r="K86" s="4" t="s">
        <v>10</v>
      </c>
      <c r="L86" s="5">
        <v>9.74</v>
      </c>
      <c r="M86" s="5">
        <v>10.98</v>
      </c>
      <c r="N86" s="5">
        <v>1.69</v>
      </c>
      <c r="O86" s="5">
        <v>0.35</v>
      </c>
      <c r="P86" s="5" t="s">
        <v>10</v>
      </c>
      <c r="Q86" s="5">
        <v>95.92</v>
      </c>
      <c r="R86" s="5">
        <v>6.0890000000000004</v>
      </c>
      <c r="S86" s="5">
        <v>7.0000000000000007E-2</v>
      </c>
      <c r="T86" s="5">
        <v>3.1120000000000001</v>
      </c>
      <c r="U86" s="5" t="s">
        <v>10</v>
      </c>
      <c r="V86" s="5">
        <v>1.843</v>
      </c>
      <c r="W86" s="5" t="s">
        <v>10</v>
      </c>
      <c r="X86" s="5">
        <v>2.1880000000000002</v>
      </c>
      <c r="Y86" s="5">
        <v>1.7729999999999999</v>
      </c>
      <c r="Z86" s="5">
        <v>0.49399999999999999</v>
      </c>
      <c r="AA86" s="5">
        <v>6.7000000000000004E-2</v>
      </c>
      <c r="AB86" s="5" t="s">
        <v>10</v>
      </c>
      <c r="AC86" s="5">
        <v>15.635999999999999</v>
      </c>
      <c r="AD86" s="5">
        <v>5.95</v>
      </c>
      <c r="AE86" s="5">
        <v>6.9000000000000006E-2</v>
      </c>
      <c r="AF86" s="5">
        <v>3.0409999999999999</v>
      </c>
      <c r="AG86" s="5" t="s">
        <v>10</v>
      </c>
      <c r="AH86" s="5">
        <v>0.75700000000000001</v>
      </c>
      <c r="AI86" s="5">
        <v>1.044</v>
      </c>
      <c r="AJ86" s="5" t="s">
        <v>10</v>
      </c>
      <c r="AK86" s="5">
        <v>2.1389999999999998</v>
      </c>
      <c r="AL86" s="5">
        <v>1.7330000000000001</v>
      </c>
      <c r="AM86" s="5">
        <v>0.48299999999999998</v>
      </c>
      <c r="AN86" s="5">
        <v>6.6000000000000003E-2</v>
      </c>
      <c r="AO86" s="5" t="s">
        <v>10</v>
      </c>
      <c r="AP86" s="5">
        <v>15.281000000000001</v>
      </c>
      <c r="AQ86" s="5">
        <f t="shared" si="9"/>
        <v>0.73860497237569056</v>
      </c>
      <c r="AR86" s="5">
        <f t="shared" si="10"/>
        <v>0.54899999999999993</v>
      </c>
      <c r="AS86" s="5">
        <f t="shared" si="11"/>
        <v>0.87978142076502741</v>
      </c>
      <c r="AT86" s="5">
        <f t="shared" si="12"/>
        <v>0.2669999999999999</v>
      </c>
      <c r="AU86" s="5">
        <f t="shared" si="13"/>
        <v>0.21600000000000008</v>
      </c>
      <c r="AV86" s="5">
        <f t="shared" si="14"/>
        <v>2.0499999999999998</v>
      </c>
      <c r="AW86" s="5">
        <f t="shared" si="15"/>
        <v>0.9910000000000001</v>
      </c>
      <c r="AX86" s="5">
        <f t="shared" si="16"/>
        <v>0.51302211302211298</v>
      </c>
      <c r="AY86" s="5">
        <f t="shared" si="17"/>
        <v>0.28200000000000003</v>
      </c>
    </row>
    <row r="87" spans="1:51" ht="15.75">
      <c r="A87" s="7" t="s">
        <v>2</v>
      </c>
      <c r="B87" s="7" t="s">
        <v>38</v>
      </c>
      <c r="C87" s="7">
        <v>74</v>
      </c>
      <c r="D87" s="7" t="s">
        <v>101</v>
      </c>
      <c r="E87" s="7">
        <v>1075</v>
      </c>
      <c r="F87" s="5">
        <v>38.840000000000003</v>
      </c>
      <c r="G87" s="5">
        <v>0.56999999999999995</v>
      </c>
      <c r="H87" s="5">
        <v>16.97</v>
      </c>
      <c r="I87" s="4" t="s">
        <v>10</v>
      </c>
      <c r="J87" s="5">
        <v>14.36</v>
      </c>
      <c r="K87" s="4" t="s">
        <v>10</v>
      </c>
      <c r="L87" s="5">
        <v>9.0500000000000007</v>
      </c>
      <c r="M87" s="5">
        <v>10.62</v>
      </c>
      <c r="N87" s="5">
        <v>1.49</v>
      </c>
      <c r="O87" s="5">
        <v>0.5</v>
      </c>
      <c r="P87" s="5" t="s">
        <v>10</v>
      </c>
      <c r="Q87" s="5">
        <v>92.4</v>
      </c>
      <c r="R87" s="5">
        <v>6.0869999999999997</v>
      </c>
      <c r="S87" s="5">
        <v>6.7000000000000004E-2</v>
      </c>
      <c r="T87" s="5">
        <v>3.1349999999999998</v>
      </c>
      <c r="U87" s="5" t="s">
        <v>10</v>
      </c>
      <c r="V87" s="5">
        <v>1.8819999999999999</v>
      </c>
      <c r="W87" s="5" t="s">
        <v>10</v>
      </c>
      <c r="X87" s="5">
        <v>2.1139999999999999</v>
      </c>
      <c r="Y87" s="5">
        <v>1.7829999999999999</v>
      </c>
      <c r="Z87" s="5">
        <v>0.45300000000000001</v>
      </c>
      <c r="AA87" s="5">
        <v>0.1</v>
      </c>
      <c r="AB87" s="5" t="s">
        <v>10</v>
      </c>
      <c r="AC87" s="5">
        <v>15.622</v>
      </c>
      <c r="AD87" s="5">
        <v>5.9560000000000004</v>
      </c>
      <c r="AE87" s="5">
        <v>6.6000000000000003E-2</v>
      </c>
      <c r="AF87" s="5">
        <v>3.0670000000000002</v>
      </c>
      <c r="AG87" s="5" t="s">
        <v>10</v>
      </c>
      <c r="AH87" s="5">
        <v>0.85199999999999998</v>
      </c>
      <c r="AI87" s="5">
        <v>0.98899999999999999</v>
      </c>
      <c r="AJ87" s="5" t="s">
        <v>10</v>
      </c>
      <c r="AK87" s="5">
        <v>2.069</v>
      </c>
      <c r="AL87" s="5">
        <v>1.7450000000000001</v>
      </c>
      <c r="AM87" s="5">
        <v>0.443</v>
      </c>
      <c r="AN87" s="5">
        <v>9.8000000000000004E-2</v>
      </c>
      <c r="AO87" s="5" t="s">
        <v>10</v>
      </c>
      <c r="AP87" s="5">
        <v>15.286</v>
      </c>
      <c r="AQ87" s="5">
        <f t="shared" si="9"/>
        <v>0.70831906881205065</v>
      </c>
      <c r="AR87" s="5">
        <f t="shared" si="10"/>
        <v>0.54100000000000004</v>
      </c>
      <c r="AS87" s="5">
        <f t="shared" si="11"/>
        <v>0.81885397412199623</v>
      </c>
      <c r="AT87" s="5">
        <f t="shared" si="12"/>
        <v>0.25499999999999989</v>
      </c>
      <c r="AU87" s="5">
        <f t="shared" si="13"/>
        <v>0.18800000000000011</v>
      </c>
      <c r="AV87" s="5">
        <f t="shared" si="14"/>
        <v>2.0439999999999996</v>
      </c>
      <c r="AW87" s="5">
        <f t="shared" si="15"/>
        <v>1.0230000000000006</v>
      </c>
      <c r="AX87" s="5">
        <f t="shared" si="16"/>
        <v>0.49155069582504957</v>
      </c>
      <c r="AY87" s="5">
        <f t="shared" si="17"/>
        <v>0.28600000000000014</v>
      </c>
    </row>
    <row r="88" spans="1:51" ht="15.75">
      <c r="A88" s="7" t="s">
        <v>2</v>
      </c>
      <c r="B88" s="7" t="s">
        <v>38</v>
      </c>
      <c r="C88" s="7">
        <v>74</v>
      </c>
      <c r="D88" s="7" t="s">
        <v>101</v>
      </c>
      <c r="E88" s="7">
        <v>1076</v>
      </c>
      <c r="F88" s="5">
        <v>40.1</v>
      </c>
      <c r="G88" s="5">
        <v>0.56999999999999995</v>
      </c>
      <c r="H88" s="5">
        <v>16.809999999999999</v>
      </c>
      <c r="I88" s="4" t="s">
        <v>10</v>
      </c>
      <c r="J88" s="5">
        <v>15.04</v>
      </c>
      <c r="K88" s="4" t="s">
        <v>10</v>
      </c>
      <c r="L88" s="5">
        <v>9.6</v>
      </c>
      <c r="M88" s="5">
        <v>10.68</v>
      </c>
      <c r="N88" s="5">
        <v>1.49</v>
      </c>
      <c r="O88" s="5">
        <v>0.45</v>
      </c>
      <c r="P88" s="5" t="s">
        <v>10</v>
      </c>
      <c r="Q88" s="5">
        <v>94.74</v>
      </c>
      <c r="R88" s="5">
        <v>6.1319999999999997</v>
      </c>
      <c r="S88" s="5">
        <v>6.6000000000000003E-2</v>
      </c>
      <c r="T88" s="5">
        <v>3.03</v>
      </c>
      <c r="U88" s="5" t="s">
        <v>10</v>
      </c>
      <c r="V88" s="5">
        <v>1.923</v>
      </c>
      <c r="W88" s="5" t="s">
        <v>10</v>
      </c>
      <c r="X88" s="5">
        <v>2.1880000000000002</v>
      </c>
      <c r="Y88" s="5">
        <v>1.75</v>
      </c>
      <c r="Z88" s="5">
        <v>0.442</v>
      </c>
      <c r="AA88" s="5">
        <v>8.7999999999999995E-2</v>
      </c>
      <c r="AB88" s="5" t="s">
        <v>10</v>
      </c>
      <c r="AC88" s="5">
        <v>15.618</v>
      </c>
      <c r="AD88" s="5">
        <v>5.976</v>
      </c>
      <c r="AE88" s="5">
        <v>6.4000000000000001E-2</v>
      </c>
      <c r="AF88" s="5">
        <v>2.9529999999999998</v>
      </c>
      <c r="AG88" s="5" t="s">
        <v>10</v>
      </c>
      <c r="AH88" s="5">
        <v>0.70599999999999996</v>
      </c>
      <c r="AI88" s="5">
        <v>1.1679999999999999</v>
      </c>
      <c r="AJ88" s="5" t="s">
        <v>10</v>
      </c>
      <c r="AK88" s="5">
        <v>2.133</v>
      </c>
      <c r="AL88" s="5">
        <v>1.7050000000000001</v>
      </c>
      <c r="AM88" s="5">
        <v>0.43099999999999999</v>
      </c>
      <c r="AN88" s="5">
        <v>8.5999999999999993E-2</v>
      </c>
      <c r="AO88" s="5" t="s">
        <v>10</v>
      </c>
      <c r="AP88" s="5">
        <v>15.221</v>
      </c>
      <c r="AQ88" s="5">
        <f t="shared" si="9"/>
        <v>0.75132088763649174</v>
      </c>
      <c r="AR88" s="5">
        <f t="shared" si="10"/>
        <v>0.51700000000000002</v>
      </c>
      <c r="AS88" s="5">
        <f t="shared" si="11"/>
        <v>0.83365570599613148</v>
      </c>
      <c r="AT88" s="5">
        <f t="shared" si="12"/>
        <v>0.29499999999999993</v>
      </c>
      <c r="AU88" s="5">
        <f t="shared" si="13"/>
        <v>0.13600000000000007</v>
      </c>
      <c r="AV88" s="5">
        <f t="shared" si="14"/>
        <v>2.024</v>
      </c>
      <c r="AW88" s="5">
        <f t="shared" si="15"/>
        <v>0.92899999999999983</v>
      </c>
      <c r="AX88" s="5">
        <f t="shared" si="16"/>
        <v>0.55698617072007639</v>
      </c>
      <c r="AY88" s="5">
        <f t="shared" si="17"/>
        <v>0.22200000000000009</v>
      </c>
    </row>
    <row r="89" spans="1:51" ht="15.75">
      <c r="A89" s="7" t="s">
        <v>2</v>
      </c>
      <c r="B89" s="7" t="s">
        <v>38</v>
      </c>
      <c r="C89" s="7">
        <v>74</v>
      </c>
      <c r="D89" s="7" t="s">
        <v>101</v>
      </c>
      <c r="E89" s="7">
        <v>1084</v>
      </c>
      <c r="F89" s="5">
        <v>40.700000000000003</v>
      </c>
      <c r="G89" s="5">
        <v>0.59</v>
      </c>
      <c r="H89" s="5">
        <v>17.41</v>
      </c>
      <c r="I89" s="4" t="s">
        <v>10</v>
      </c>
      <c r="J89" s="5">
        <v>14.88</v>
      </c>
      <c r="K89" s="4" t="s">
        <v>10</v>
      </c>
      <c r="L89" s="5">
        <v>9.7200000000000006</v>
      </c>
      <c r="M89" s="5">
        <v>10.91</v>
      </c>
      <c r="N89" s="5">
        <v>1.46</v>
      </c>
      <c r="O89" s="5">
        <v>0.44</v>
      </c>
      <c r="P89" s="5" t="s">
        <v>10</v>
      </c>
      <c r="Q89" s="5">
        <v>96.11</v>
      </c>
      <c r="R89" s="5">
        <v>6.1210000000000004</v>
      </c>
      <c r="S89" s="5">
        <v>6.7000000000000004E-2</v>
      </c>
      <c r="T89" s="5">
        <v>3.0859999999999999</v>
      </c>
      <c r="U89" s="5" t="s">
        <v>10</v>
      </c>
      <c r="V89" s="5">
        <v>1.871</v>
      </c>
      <c r="W89" s="5" t="s">
        <v>10</v>
      </c>
      <c r="X89" s="5">
        <v>2.1789999999999998</v>
      </c>
      <c r="Y89" s="5">
        <v>1.758</v>
      </c>
      <c r="Z89" s="5">
        <v>0.42599999999999999</v>
      </c>
      <c r="AA89" s="5">
        <v>8.4000000000000005E-2</v>
      </c>
      <c r="AB89" s="5" t="s">
        <v>10</v>
      </c>
      <c r="AC89" s="5">
        <v>15.592000000000001</v>
      </c>
      <c r="AD89" s="5">
        <v>5.9720000000000004</v>
      </c>
      <c r="AE89" s="5">
        <v>6.5000000000000002E-2</v>
      </c>
      <c r="AF89" s="5">
        <v>3.0110000000000001</v>
      </c>
      <c r="AG89" s="5" t="s">
        <v>10</v>
      </c>
      <c r="AH89" s="5">
        <v>0.70899999999999996</v>
      </c>
      <c r="AI89" s="5">
        <v>1.117</v>
      </c>
      <c r="AJ89" s="5" t="s">
        <v>10</v>
      </c>
      <c r="AK89" s="5">
        <v>2.1259999999999999</v>
      </c>
      <c r="AL89" s="5">
        <v>1.7150000000000001</v>
      </c>
      <c r="AM89" s="5">
        <v>0.41499999999999998</v>
      </c>
      <c r="AN89" s="5">
        <v>8.2000000000000003E-2</v>
      </c>
      <c r="AO89" s="5" t="s">
        <v>10</v>
      </c>
      <c r="AP89" s="5">
        <v>15.212999999999999</v>
      </c>
      <c r="AQ89" s="5">
        <f t="shared" si="9"/>
        <v>0.74991181657848327</v>
      </c>
      <c r="AR89" s="5">
        <f t="shared" si="10"/>
        <v>0.497</v>
      </c>
      <c r="AS89" s="5">
        <f t="shared" si="11"/>
        <v>0.83501006036217296</v>
      </c>
      <c r="AT89" s="5">
        <f t="shared" si="12"/>
        <v>0.28499999999999992</v>
      </c>
      <c r="AU89" s="5">
        <f t="shared" si="13"/>
        <v>0.13000000000000006</v>
      </c>
      <c r="AV89" s="5">
        <f t="shared" si="14"/>
        <v>2.0279999999999996</v>
      </c>
      <c r="AW89" s="5">
        <f t="shared" si="15"/>
        <v>0.98300000000000054</v>
      </c>
      <c r="AX89" s="5">
        <f t="shared" si="16"/>
        <v>0.53190476190476177</v>
      </c>
      <c r="AY89" s="5">
        <f t="shared" si="17"/>
        <v>0.21200000000000008</v>
      </c>
    </row>
    <row r="90" spans="1:51" ht="15.75">
      <c r="A90" s="7" t="s">
        <v>2</v>
      </c>
      <c r="B90" s="7" t="s">
        <v>38</v>
      </c>
      <c r="C90" s="7">
        <v>76</v>
      </c>
      <c r="D90" s="7" t="s">
        <v>101</v>
      </c>
      <c r="E90" s="7">
        <v>1116</v>
      </c>
      <c r="F90" s="5">
        <v>39.92</v>
      </c>
      <c r="G90" s="5">
        <v>0.66</v>
      </c>
      <c r="H90" s="5">
        <v>17.38</v>
      </c>
      <c r="I90" s="4" t="s">
        <v>10</v>
      </c>
      <c r="J90" s="5">
        <v>15</v>
      </c>
      <c r="K90" s="4" t="s">
        <v>10</v>
      </c>
      <c r="L90" s="5">
        <v>9.67</v>
      </c>
      <c r="M90" s="5">
        <v>10.99</v>
      </c>
      <c r="N90" s="5">
        <v>1.41</v>
      </c>
      <c r="O90" s="5">
        <v>0.44</v>
      </c>
      <c r="P90" s="5" t="s">
        <v>10</v>
      </c>
      <c r="Q90" s="5">
        <v>95.47</v>
      </c>
      <c r="R90" s="5">
        <v>6.0629999999999997</v>
      </c>
      <c r="S90" s="5">
        <v>7.4999999999999997E-2</v>
      </c>
      <c r="T90" s="5">
        <v>3.1110000000000002</v>
      </c>
      <c r="U90" s="5" t="s">
        <v>10</v>
      </c>
      <c r="V90" s="5">
        <v>1.905</v>
      </c>
      <c r="W90" s="5" t="s">
        <v>10</v>
      </c>
      <c r="X90" s="5">
        <v>2.1890000000000001</v>
      </c>
      <c r="Y90" s="5">
        <v>1.788</v>
      </c>
      <c r="Z90" s="5">
        <v>0.41499999999999998</v>
      </c>
      <c r="AA90" s="5">
        <v>8.5000000000000006E-2</v>
      </c>
      <c r="AB90" s="5" t="s">
        <v>10</v>
      </c>
      <c r="AC90" s="5">
        <v>15.632</v>
      </c>
      <c r="AD90" s="5">
        <v>5.907</v>
      </c>
      <c r="AE90" s="5">
        <v>7.2999999999999995E-2</v>
      </c>
      <c r="AF90" s="5">
        <v>3.0310000000000001</v>
      </c>
      <c r="AG90" s="5" t="s">
        <v>10</v>
      </c>
      <c r="AH90" s="5">
        <v>0.67200000000000004</v>
      </c>
      <c r="AI90" s="5">
        <v>1.1839999999999999</v>
      </c>
      <c r="AJ90" s="5" t="s">
        <v>10</v>
      </c>
      <c r="AK90" s="5">
        <v>2.133</v>
      </c>
      <c r="AL90" s="5">
        <v>1.742</v>
      </c>
      <c r="AM90" s="5">
        <v>0.40400000000000003</v>
      </c>
      <c r="AN90" s="5">
        <v>8.3000000000000004E-2</v>
      </c>
      <c r="AO90" s="5" t="s">
        <v>10</v>
      </c>
      <c r="AP90" s="5">
        <v>15.23</v>
      </c>
      <c r="AQ90" s="5">
        <f t="shared" si="9"/>
        <v>0.76042780748663097</v>
      </c>
      <c r="AR90" s="5">
        <f t="shared" si="10"/>
        <v>0.48700000000000004</v>
      </c>
      <c r="AS90" s="5">
        <f t="shared" si="11"/>
        <v>0.82956878850102667</v>
      </c>
      <c r="AT90" s="5">
        <f t="shared" si="12"/>
        <v>0.25800000000000001</v>
      </c>
      <c r="AU90" s="5">
        <f t="shared" si="13"/>
        <v>0.14600000000000002</v>
      </c>
      <c r="AV90" s="5">
        <f t="shared" si="14"/>
        <v>2.093</v>
      </c>
      <c r="AW90" s="5">
        <f t="shared" si="15"/>
        <v>0.93800000000000017</v>
      </c>
      <c r="AX90" s="5">
        <f t="shared" si="16"/>
        <v>0.55796418473138554</v>
      </c>
      <c r="AY90" s="5">
        <f t="shared" si="17"/>
        <v>0.22900000000000004</v>
      </c>
    </row>
    <row r="91" spans="1:51" ht="15.75">
      <c r="A91" s="7" t="s">
        <v>2</v>
      </c>
      <c r="B91" s="7" t="s">
        <v>38</v>
      </c>
      <c r="C91" s="7">
        <v>76</v>
      </c>
      <c r="D91" s="7" t="s">
        <v>101</v>
      </c>
      <c r="E91" s="7">
        <v>1119</v>
      </c>
      <c r="F91" s="5">
        <v>38.49</v>
      </c>
      <c r="G91" s="5">
        <v>0.56000000000000005</v>
      </c>
      <c r="H91" s="5">
        <v>16.95</v>
      </c>
      <c r="I91" s="4" t="s">
        <v>10</v>
      </c>
      <c r="J91" s="5">
        <v>14.42</v>
      </c>
      <c r="K91" s="4" t="s">
        <v>10</v>
      </c>
      <c r="L91" s="5">
        <v>9.27</v>
      </c>
      <c r="M91" s="5">
        <v>10.59</v>
      </c>
      <c r="N91" s="5">
        <v>1.53</v>
      </c>
      <c r="O91" s="5">
        <v>0.43</v>
      </c>
      <c r="P91" s="5" t="s">
        <v>10</v>
      </c>
      <c r="Q91" s="5">
        <v>92.24</v>
      </c>
      <c r="R91" s="5">
        <v>6.0490000000000004</v>
      </c>
      <c r="S91" s="5">
        <v>6.6000000000000003E-2</v>
      </c>
      <c r="T91" s="5">
        <v>3.14</v>
      </c>
      <c r="U91" s="5" t="s">
        <v>10</v>
      </c>
      <c r="V91" s="5">
        <v>1.895</v>
      </c>
      <c r="W91" s="5" t="s">
        <v>10</v>
      </c>
      <c r="X91" s="5">
        <v>2.1720000000000002</v>
      </c>
      <c r="Y91" s="5">
        <v>1.7829999999999999</v>
      </c>
      <c r="Z91" s="5">
        <v>0.46600000000000003</v>
      </c>
      <c r="AA91" s="5">
        <v>8.5999999999999993E-2</v>
      </c>
      <c r="AB91" s="5" t="s">
        <v>10</v>
      </c>
      <c r="AC91" s="5">
        <v>15.657</v>
      </c>
      <c r="AD91" s="5">
        <v>5.9029999999999996</v>
      </c>
      <c r="AE91" s="5">
        <v>6.5000000000000002E-2</v>
      </c>
      <c r="AF91" s="5">
        <v>3.0640000000000001</v>
      </c>
      <c r="AG91" s="5" t="s">
        <v>10</v>
      </c>
      <c r="AH91" s="5">
        <v>0.73799999999999999</v>
      </c>
      <c r="AI91" s="5">
        <v>1.111</v>
      </c>
      <c r="AJ91" s="5" t="s">
        <v>10</v>
      </c>
      <c r="AK91" s="5">
        <v>2.1190000000000002</v>
      </c>
      <c r="AL91" s="5">
        <v>1.74</v>
      </c>
      <c r="AM91" s="5">
        <v>0.45500000000000002</v>
      </c>
      <c r="AN91" s="5">
        <v>8.4000000000000005E-2</v>
      </c>
      <c r="AO91" s="5" t="s">
        <v>10</v>
      </c>
      <c r="AP91" s="5">
        <v>15.279</v>
      </c>
      <c r="AQ91" s="5">
        <f t="shared" si="9"/>
        <v>0.74168708435421771</v>
      </c>
      <c r="AR91" s="5">
        <f t="shared" si="10"/>
        <v>0.53900000000000003</v>
      </c>
      <c r="AS91" s="5">
        <f t="shared" si="11"/>
        <v>0.8441558441558441</v>
      </c>
      <c r="AT91" s="5">
        <f t="shared" si="12"/>
        <v>0.26</v>
      </c>
      <c r="AU91" s="5">
        <f t="shared" si="13"/>
        <v>0.19500000000000001</v>
      </c>
      <c r="AV91" s="5">
        <f t="shared" si="14"/>
        <v>2.0970000000000004</v>
      </c>
      <c r="AW91" s="5">
        <f t="shared" si="15"/>
        <v>0.96699999999999964</v>
      </c>
      <c r="AX91" s="5">
        <f t="shared" si="16"/>
        <v>0.53464870067372483</v>
      </c>
      <c r="AY91" s="5">
        <f t="shared" si="17"/>
        <v>0.27900000000000003</v>
      </c>
    </row>
    <row r="92" spans="1:51" ht="15.75">
      <c r="A92" s="7" t="s">
        <v>2</v>
      </c>
      <c r="B92" s="7" t="s">
        <v>38</v>
      </c>
      <c r="C92" s="7">
        <v>76</v>
      </c>
      <c r="D92" s="7" t="s">
        <v>101</v>
      </c>
      <c r="E92" s="7">
        <v>1122</v>
      </c>
      <c r="F92" s="5">
        <v>41.66</v>
      </c>
      <c r="G92" s="5">
        <v>0.55000000000000004</v>
      </c>
      <c r="H92" s="5">
        <v>17.670000000000002</v>
      </c>
      <c r="I92" s="4" t="s">
        <v>10</v>
      </c>
      <c r="J92" s="5">
        <v>15.25</v>
      </c>
      <c r="K92" s="4" t="s">
        <v>10</v>
      </c>
      <c r="L92" s="5">
        <v>9.7799999999999994</v>
      </c>
      <c r="M92" s="5">
        <v>10.86</v>
      </c>
      <c r="N92" s="5">
        <v>1.56</v>
      </c>
      <c r="O92" s="5">
        <v>0.45</v>
      </c>
      <c r="P92" s="5" t="s">
        <v>10</v>
      </c>
      <c r="Q92" s="5">
        <v>97.78</v>
      </c>
      <c r="R92" s="5">
        <v>6.1520000000000001</v>
      </c>
      <c r="S92" s="5">
        <v>6.0999999999999999E-2</v>
      </c>
      <c r="T92" s="5">
        <v>3.0760000000000001</v>
      </c>
      <c r="U92" s="5" t="s">
        <v>10</v>
      </c>
      <c r="V92" s="5">
        <v>1.883</v>
      </c>
      <c r="W92" s="5" t="s">
        <v>10</v>
      </c>
      <c r="X92" s="5">
        <v>2.153</v>
      </c>
      <c r="Y92" s="5">
        <v>1.718</v>
      </c>
      <c r="Z92" s="5">
        <v>0.44700000000000001</v>
      </c>
      <c r="AA92" s="5">
        <v>8.5000000000000006E-2</v>
      </c>
      <c r="AB92" s="5" t="s">
        <v>10</v>
      </c>
      <c r="AC92" s="5">
        <v>15.576000000000001</v>
      </c>
      <c r="AD92" s="5">
        <v>6.0019999999999998</v>
      </c>
      <c r="AE92" s="5">
        <v>0.06</v>
      </c>
      <c r="AF92" s="5">
        <v>3</v>
      </c>
      <c r="AG92" s="5" t="s">
        <v>10</v>
      </c>
      <c r="AH92" s="5">
        <v>0.71299999999999997</v>
      </c>
      <c r="AI92" s="5">
        <v>1.1240000000000001</v>
      </c>
      <c r="AJ92" s="5" t="s">
        <v>10</v>
      </c>
      <c r="AK92" s="5">
        <v>2.101</v>
      </c>
      <c r="AL92" s="5">
        <v>1.6759999999999999</v>
      </c>
      <c r="AM92" s="5">
        <v>0.436</v>
      </c>
      <c r="AN92" s="5">
        <v>8.3000000000000004E-2</v>
      </c>
      <c r="AO92" s="5" t="s">
        <v>10</v>
      </c>
      <c r="AP92" s="5">
        <v>15.195</v>
      </c>
      <c r="AQ92" s="5">
        <f t="shared" si="9"/>
        <v>0.74662402274342565</v>
      </c>
      <c r="AR92" s="5">
        <f t="shared" si="10"/>
        <v>0.51900000000000002</v>
      </c>
      <c r="AS92" s="5">
        <f t="shared" si="11"/>
        <v>0.84007707129094411</v>
      </c>
      <c r="AT92" s="5">
        <f t="shared" si="12"/>
        <v>0.32400000000000007</v>
      </c>
      <c r="AU92" s="5">
        <f t="shared" si="13"/>
        <v>0.11199999999999993</v>
      </c>
      <c r="AV92" s="5">
        <f t="shared" si="14"/>
        <v>1.9980000000000002</v>
      </c>
      <c r="AW92" s="5">
        <f t="shared" si="15"/>
        <v>1.0019999999999998</v>
      </c>
      <c r="AX92" s="5">
        <f t="shared" si="16"/>
        <v>0.52869238005644414</v>
      </c>
      <c r="AY92" s="5">
        <f t="shared" si="17"/>
        <v>0.19499999999999995</v>
      </c>
    </row>
    <row r="93" spans="1:51" ht="15.75">
      <c r="A93" s="7" t="s">
        <v>2</v>
      </c>
      <c r="B93" s="7" t="s">
        <v>38</v>
      </c>
      <c r="C93" s="7">
        <v>77</v>
      </c>
      <c r="D93" s="7" t="s">
        <v>101</v>
      </c>
      <c r="E93" s="7">
        <v>1135</v>
      </c>
      <c r="F93" s="5">
        <v>39.24</v>
      </c>
      <c r="G93" s="5">
        <v>0.61</v>
      </c>
      <c r="H93" s="5">
        <v>17.11</v>
      </c>
      <c r="I93" s="4" t="s">
        <v>10</v>
      </c>
      <c r="J93" s="5">
        <v>14.8</v>
      </c>
      <c r="K93" s="4" t="s">
        <v>10</v>
      </c>
      <c r="L93" s="5">
        <v>9.2799999999999994</v>
      </c>
      <c r="M93" s="5">
        <v>10.57</v>
      </c>
      <c r="N93" s="5">
        <v>1.49</v>
      </c>
      <c r="O93" s="5">
        <v>0.43</v>
      </c>
      <c r="P93" s="5" t="s">
        <v>10</v>
      </c>
      <c r="Q93" s="5">
        <v>93.53</v>
      </c>
      <c r="R93" s="5">
        <v>6.08</v>
      </c>
      <c r="S93" s="5">
        <v>7.0999999999999994E-2</v>
      </c>
      <c r="T93" s="5">
        <v>3.1240000000000001</v>
      </c>
      <c r="U93" s="5" t="s">
        <v>10</v>
      </c>
      <c r="V93" s="5">
        <v>1.9179999999999999</v>
      </c>
      <c r="W93" s="5" t="s">
        <v>10</v>
      </c>
      <c r="X93" s="5">
        <v>2.1440000000000001</v>
      </c>
      <c r="Y93" s="5">
        <v>1.7549999999999999</v>
      </c>
      <c r="Z93" s="5">
        <v>0.44800000000000001</v>
      </c>
      <c r="AA93" s="5">
        <v>8.5000000000000006E-2</v>
      </c>
      <c r="AB93" s="5" t="s">
        <v>10</v>
      </c>
      <c r="AC93" s="5">
        <v>15.624000000000001</v>
      </c>
      <c r="AD93" s="5">
        <v>5.9260000000000002</v>
      </c>
      <c r="AE93" s="5">
        <v>6.9000000000000006E-2</v>
      </c>
      <c r="AF93" s="5">
        <v>3.0459999999999998</v>
      </c>
      <c r="AG93" s="5" t="s">
        <v>10</v>
      </c>
      <c r="AH93" s="5">
        <v>0.70799999999999996</v>
      </c>
      <c r="AI93" s="5">
        <v>1.1619999999999999</v>
      </c>
      <c r="AJ93" s="5" t="s">
        <v>10</v>
      </c>
      <c r="AK93" s="5">
        <v>2.089</v>
      </c>
      <c r="AL93" s="5">
        <v>1.71</v>
      </c>
      <c r="AM93" s="5">
        <v>0.436</v>
      </c>
      <c r="AN93" s="5">
        <v>8.3000000000000004E-2</v>
      </c>
      <c r="AO93" s="5" t="s">
        <v>10</v>
      </c>
      <c r="AP93" s="5">
        <v>15.23</v>
      </c>
      <c r="AQ93" s="5">
        <f t="shared" si="9"/>
        <v>0.74687164819449414</v>
      </c>
      <c r="AR93" s="5">
        <f t="shared" si="10"/>
        <v>0.51900000000000002</v>
      </c>
      <c r="AS93" s="5">
        <f t="shared" si="11"/>
        <v>0.84007707129094411</v>
      </c>
      <c r="AT93" s="5">
        <f t="shared" si="12"/>
        <v>0.29000000000000004</v>
      </c>
      <c r="AU93" s="5">
        <f t="shared" si="13"/>
        <v>0.14599999999999996</v>
      </c>
      <c r="AV93" s="5">
        <f t="shared" si="14"/>
        <v>2.0739999999999998</v>
      </c>
      <c r="AW93" s="5">
        <f t="shared" si="15"/>
        <v>0.97199999999999998</v>
      </c>
      <c r="AX93" s="5">
        <f t="shared" si="16"/>
        <v>0.54451733833177129</v>
      </c>
      <c r="AY93" s="5">
        <f t="shared" si="17"/>
        <v>0.22899999999999998</v>
      </c>
    </row>
    <row r="94" spans="1:51" ht="15.75">
      <c r="A94" s="7" t="s">
        <v>2</v>
      </c>
      <c r="B94" s="7" t="s">
        <v>38</v>
      </c>
      <c r="C94" s="7">
        <v>77</v>
      </c>
      <c r="D94" s="7" t="s">
        <v>101</v>
      </c>
      <c r="E94" s="7">
        <v>1136</v>
      </c>
      <c r="F94" s="5">
        <v>40.049999999999997</v>
      </c>
      <c r="G94" s="5">
        <v>0.49</v>
      </c>
      <c r="H94" s="5">
        <v>16.079999999999998</v>
      </c>
      <c r="I94" s="4" t="s">
        <v>10</v>
      </c>
      <c r="J94" s="5">
        <v>12.52</v>
      </c>
      <c r="K94" s="4" t="s">
        <v>10</v>
      </c>
      <c r="L94" s="5">
        <v>10.29</v>
      </c>
      <c r="M94" s="5">
        <v>10.62</v>
      </c>
      <c r="N94" s="5">
        <v>1.43</v>
      </c>
      <c r="O94" s="5">
        <v>0.28999999999999998</v>
      </c>
      <c r="P94" s="5" t="s">
        <v>10</v>
      </c>
      <c r="Q94" s="5">
        <v>91.77</v>
      </c>
      <c r="R94" s="5">
        <v>6.2380000000000004</v>
      </c>
      <c r="S94" s="5">
        <v>5.7000000000000002E-2</v>
      </c>
      <c r="T94" s="5">
        <v>2.952</v>
      </c>
      <c r="U94" s="5" t="s">
        <v>10</v>
      </c>
      <c r="V94" s="5">
        <v>1.631</v>
      </c>
      <c r="W94" s="5" t="s">
        <v>10</v>
      </c>
      <c r="X94" s="5">
        <v>2.3889999999999998</v>
      </c>
      <c r="Y94" s="5">
        <v>1.772</v>
      </c>
      <c r="Z94" s="5">
        <v>0.432</v>
      </c>
      <c r="AA94" s="5">
        <v>5.8000000000000003E-2</v>
      </c>
      <c r="AB94" s="5" t="s">
        <v>10</v>
      </c>
      <c r="AC94" s="5">
        <v>15.53</v>
      </c>
      <c r="AD94" s="5">
        <v>6.1120000000000001</v>
      </c>
      <c r="AE94" s="5">
        <v>5.6000000000000001E-2</v>
      </c>
      <c r="AF94" s="5">
        <v>2.8919999999999999</v>
      </c>
      <c r="AG94" s="5" t="s">
        <v>10</v>
      </c>
      <c r="AH94" s="5">
        <v>0.66800000000000004</v>
      </c>
      <c r="AI94" s="5">
        <v>0.93</v>
      </c>
      <c r="AJ94" s="5" t="s">
        <v>10</v>
      </c>
      <c r="AK94" s="5">
        <v>2.3410000000000002</v>
      </c>
      <c r="AL94" s="5">
        <v>1.7370000000000001</v>
      </c>
      <c r="AM94" s="5">
        <v>0.42299999999999999</v>
      </c>
      <c r="AN94" s="5">
        <v>5.6000000000000001E-2</v>
      </c>
      <c r="AO94" s="5" t="s">
        <v>10</v>
      </c>
      <c r="AP94" s="5">
        <v>15.215999999999999</v>
      </c>
      <c r="AQ94" s="5">
        <f t="shared" si="9"/>
        <v>0.77799933532735122</v>
      </c>
      <c r="AR94" s="5">
        <f t="shared" si="10"/>
        <v>0.47899999999999998</v>
      </c>
      <c r="AS94" s="5">
        <f t="shared" si="11"/>
        <v>0.8830897703549061</v>
      </c>
      <c r="AT94" s="5">
        <f t="shared" si="12"/>
        <v>0.2629999999999999</v>
      </c>
      <c r="AU94" s="5">
        <f t="shared" si="13"/>
        <v>0.16000000000000009</v>
      </c>
      <c r="AV94" s="5">
        <f t="shared" si="14"/>
        <v>1.8879999999999999</v>
      </c>
      <c r="AW94" s="5">
        <f t="shared" si="15"/>
        <v>1.004</v>
      </c>
      <c r="AX94" s="5">
        <f t="shared" si="16"/>
        <v>0.4808686659772492</v>
      </c>
      <c r="AY94" s="5">
        <f t="shared" si="17"/>
        <v>0.21600000000000008</v>
      </c>
    </row>
    <row r="95" spans="1:51" ht="15.75">
      <c r="A95" s="7" t="s">
        <v>2</v>
      </c>
      <c r="B95" s="7" t="s">
        <v>38</v>
      </c>
      <c r="C95" s="7">
        <v>77</v>
      </c>
      <c r="D95" s="7" t="s">
        <v>101</v>
      </c>
      <c r="E95" s="7">
        <v>1139</v>
      </c>
      <c r="F95" s="5">
        <v>40.11</v>
      </c>
      <c r="G95" s="5">
        <v>0.59</v>
      </c>
      <c r="H95" s="5">
        <v>17.25</v>
      </c>
      <c r="I95" s="4" t="s">
        <v>10</v>
      </c>
      <c r="J95" s="5">
        <v>14.95</v>
      </c>
      <c r="K95" s="4" t="s">
        <v>10</v>
      </c>
      <c r="L95" s="5">
        <v>9.5299999999999994</v>
      </c>
      <c r="M95" s="5">
        <v>10.73</v>
      </c>
      <c r="N95" s="5">
        <v>1.5</v>
      </c>
      <c r="O95" s="5">
        <v>0.45</v>
      </c>
      <c r="P95" s="5" t="s">
        <v>10</v>
      </c>
      <c r="Q95" s="5">
        <v>95.11</v>
      </c>
      <c r="R95" s="5">
        <v>6.1050000000000004</v>
      </c>
      <c r="S95" s="5">
        <v>6.8000000000000005E-2</v>
      </c>
      <c r="T95" s="5">
        <v>3.0939999999999999</v>
      </c>
      <c r="U95" s="5" t="s">
        <v>10</v>
      </c>
      <c r="V95" s="5">
        <v>1.903</v>
      </c>
      <c r="W95" s="5" t="s">
        <v>10</v>
      </c>
      <c r="X95" s="5">
        <v>2.1619999999999999</v>
      </c>
      <c r="Y95" s="5">
        <v>1.75</v>
      </c>
      <c r="Z95" s="5">
        <v>0.443</v>
      </c>
      <c r="AA95" s="5">
        <v>8.6999999999999994E-2</v>
      </c>
      <c r="AB95" s="5" t="s">
        <v>10</v>
      </c>
      <c r="AC95" s="5">
        <v>15.613</v>
      </c>
      <c r="AD95" s="5">
        <v>5.9530000000000003</v>
      </c>
      <c r="AE95" s="5">
        <v>6.6000000000000003E-2</v>
      </c>
      <c r="AF95" s="5">
        <v>3.0169999999999999</v>
      </c>
      <c r="AG95" s="5" t="s">
        <v>10</v>
      </c>
      <c r="AH95" s="5">
        <v>0.70799999999999996</v>
      </c>
      <c r="AI95" s="5">
        <v>1.1479999999999999</v>
      </c>
      <c r="AJ95" s="5" t="s">
        <v>10</v>
      </c>
      <c r="AK95" s="5">
        <v>2.1080000000000001</v>
      </c>
      <c r="AL95" s="5">
        <v>1.706</v>
      </c>
      <c r="AM95" s="5">
        <v>0.432</v>
      </c>
      <c r="AN95" s="5">
        <v>8.5000000000000006E-2</v>
      </c>
      <c r="AO95" s="5" t="s">
        <v>10</v>
      </c>
      <c r="AP95" s="5">
        <v>15.223000000000001</v>
      </c>
      <c r="AQ95" s="5">
        <f t="shared" si="9"/>
        <v>0.74857954545454553</v>
      </c>
      <c r="AR95" s="5">
        <f t="shared" si="10"/>
        <v>0.51700000000000002</v>
      </c>
      <c r="AS95" s="5">
        <f t="shared" si="11"/>
        <v>0.83558994197292069</v>
      </c>
      <c r="AT95" s="5">
        <f t="shared" si="12"/>
        <v>0.29400000000000004</v>
      </c>
      <c r="AU95" s="5">
        <f t="shared" si="13"/>
        <v>0.13799999999999996</v>
      </c>
      <c r="AV95" s="5">
        <f t="shared" si="14"/>
        <v>2.0469999999999997</v>
      </c>
      <c r="AW95" s="5">
        <f t="shared" si="15"/>
        <v>0.9700000000000002</v>
      </c>
      <c r="AX95" s="5">
        <f t="shared" si="16"/>
        <v>0.54202077431539175</v>
      </c>
      <c r="AY95" s="5">
        <f t="shared" si="17"/>
        <v>0.22299999999999998</v>
      </c>
    </row>
    <row r="96" spans="1:51" ht="15.75">
      <c r="A96" s="7" t="s">
        <v>2</v>
      </c>
      <c r="B96" s="7" t="s">
        <v>38</v>
      </c>
      <c r="C96" s="7">
        <v>77</v>
      </c>
      <c r="D96" s="7" t="s">
        <v>101</v>
      </c>
      <c r="E96" s="7">
        <v>1144</v>
      </c>
      <c r="F96" s="5">
        <v>37.53</v>
      </c>
      <c r="G96" s="5">
        <v>0.62</v>
      </c>
      <c r="H96" s="5">
        <v>16.5</v>
      </c>
      <c r="I96" s="4" t="s">
        <v>10</v>
      </c>
      <c r="J96" s="5">
        <v>14.07</v>
      </c>
      <c r="K96" s="4" t="s">
        <v>10</v>
      </c>
      <c r="L96" s="5">
        <v>9.01</v>
      </c>
      <c r="M96" s="5">
        <v>10.24</v>
      </c>
      <c r="N96" s="5">
        <v>1.38</v>
      </c>
      <c r="O96" s="5">
        <v>0.54</v>
      </c>
      <c r="P96" s="5" t="s">
        <v>10</v>
      </c>
      <c r="Q96" s="5">
        <v>89.89</v>
      </c>
      <c r="R96" s="5">
        <v>6.0549999999999997</v>
      </c>
      <c r="S96" s="5">
        <v>7.4999999999999997E-2</v>
      </c>
      <c r="T96" s="5">
        <v>3.1379999999999999</v>
      </c>
      <c r="U96" s="5" t="s">
        <v>10</v>
      </c>
      <c r="V96" s="5">
        <v>1.899</v>
      </c>
      <c r="W96" s="5" t="s">
        <v>10</v>
      </c>
      <c r="X96" s="5">
        <v>2.1669999999999998</v>
      </c>
      <c r="Y96" s="5">
        <v>1.77</v>
      </c>
      <c r="Z96" s="5">
        <v>0.432</v>
      </c>
      <c r="AA96" s="5">
        <v>0.111</v>
      </c>
      <c r="AB96" s="5" t="s">
        <v>10</v>
      </c>
      <c r="AC96" s="5">
        <v>15.647</v>
      </c>
      <c r="AD96" s="5">
        <v>5.9039999999999999</v>
      </c>
      <c r="AE96" s="5">
        <v>7.2999999999999995E-2</v>
      </c>
      <c r="AF96" s="5">
        <v>3.0590000000000002</v>
      </c>
      <c r="AG96" s="5" t="s">
        <v>10</v>
      </c>
      <c r="AH96" s="5">
        <v>0.69799999999999995</v>
      </c>
      <c r="AI96" s="5">
        <v>1.1519999999999999</v>
      </c>
      <c r="AJ96" s="5" t="s">
        <v>10</v>
      </c>
      <c r="AK96" s="5">
        <v>2.113</v>
      </c>
      <c r="AL96" s="5">
        <v>1.726</v>
      </c>
      <c r="AM96" s="5">
        <v>0.42099999999999999</v>
      </c>
      <c r="AN96" s="5">
        <v>0.108</v>
      </c>
      <c r="AO96" s="5" t="s">
        <v>10</v>
      </c>
      <c r="AP96" s="5">
        <v>15.255000000000001</v>
      </c>
      <c r="AQ96" s="5">
        <f t="shared" si="9"/>
        <v>0.75168979011028103</v>
      </c>
      <c r="AR96" s="5">
        <f t="shared" si="10"/>
        <v>0.52900000000000003</v>
      </c>
      <c r="AS96" s="5">
        <f t="shared" si="11"/>
        <v>0.79584120982986761</v>
      </c>
      <c r="AT96" s="5">
        <f t="shared" si="12"/>
        <v>0.27400000000000002</v>
      </c>
      <c r="AU96" s="5">
        <f t="shared" si="13"/>
        <v>0.14699999999999996</v>
      </c>
      <c r="AV96" s="5">
        <f t="shared" si="14"/>
        <v>2.0960000000000001</v>
      </c>
      <c r="AW96" s="5">
        <f t="shared" si="15"/>
        <v>0.96300000000000008</v>
      </c>
      <c r="AX96" s="5">
        <f t="shared" si="16"/>
        <v>0.54468085106382969</v>
      </c>
      <c r="AY96" s="5">
        <f t="shared" si="17"/>
        <v>0.255</v>
      </c>
    </row>
    <row r="97" spans="1:51" ht="15.75">
      <c r="A97" s="7" t="s">
        <v>2</v>
      </c>
      <c r="B97" s="7" t="s">
        <v>38</v>
      </c>
      <c r="C97" s="7">
        <v>77</v>
      </c>
      <c r="D97" s="7" t="s">
        <v>101</v>
      </c>
      <c r="E97" s="7">
        <v>1149</v>
      </c>
      <c r="F97" s="5">
        <v>37.94</v>
      </c>
      <c r="G97" s="5">
        <v>0.61</v>
      </c>
      <c r="H97" s="5">
        <v>16.61</v>
      </c>
      <c r="I97" s="4" t="s">
        <v>10</v>
      </c>
      <c r="J97" s="5">
        <v>14.63</v>
      </c>
      <c r="K97" s="4" t="s">
        <v>10</v>
      </c>
      <c r="L97" s="5">
        <v>8.7200000000000006</v>
      </c>
      <c r="M97" s="5">
        <v>10.45</v>
      </c>
      <c r="N97" s="5">
        <v>1.29</v>
      </c>
      <c r="O97" s="5">
        <v>0.5</v>
      </c>
      <c r="P97" s="5" t="s">
        <v>10</v>
      </c>
      <c r="Q97" s="5">
        <v>90.75</v>
      </c>
      <c r="R97" s="5">
        <v>6.0720000000000001</v>
      </c>
      <c r="S97" s="5">
        <v>7.2999999999999995E-2</v>
      </c>
      <c r="T97" s="5">
        <v>3.133</v>
      </c>
      <c r="U97" s="5" t="s">
        <v>10</v>
      </c>
      <c r="V97" s="5">
        <v>1.958</v>
      </c>
      <c r="W97" s="5" t="s">
        <v>10</v>
      </c>
      <c r="X97" s="5">
        <v>2.081</v>
      </c>
      <c r="Y97" s="5">
        <v>1.792</v>
      </c>
      <c r="Z97" s="5">
        <v>0.4</v>
      </c>
      <c r="AA97" s="5">
        <v>0.10199999999999999</v>
      </c>
      <c r="AB97" s="5" t="s">
        <v>10</v>
      </c>
      <c r="AC97" s="5">
        <v>15.612</v>
      </c>
      <c r="AD97" s="5">
        <v>5.9269999999999996</v>
      </c>
      <c r="AE97" s="5">
        <v>7.1999999999999995E-2</v>
      </c>
      <c r="AF97" s="5">
        <v>3.0579999999999998</v>
      </c>
      <c r="AG97" s="5" t="s">
        <v>10</v>
      </c>
      <c r="AH97" s="5">
        <v>0.81399999999999995</v>
      </c>
      <c r="AI97" s="5">
        <v>1.0980000000000001</v>
      </c>
      <c r="AJ97" s="5" t="s">
        <v>10</v>
      </c>
      <c r="AK97" s="5">
        <v>2.0310000000000001</v>
      </c>
      <c r="AL97" s="5">
        <v>1.7490000000000001</v>
      </c>
      <c r="AM97" s="5">
        <v>0.39100000000000001</v>
      </c>
      <c r="AN97" s="5">
        <v>0.1</v>
      </c>
      <c r="AO97" s="5" t="s">
        <v>10</v>
      </c>
      <c r="AP97" s="5">
        <v>15.24</v>
      </c>
      <c r="AQ97" s="5">
        <f t="shared" si="9"/>
        <v>0.71388400702987698</v>
      </c>
      <c r="AR97" s="5">
        <f t="shared" si="10"/>
        <v>0.49099999999999999</v>
      </c>
      <c r="AS97" s="5">
        <f t="shared" si="11"/>
        <v>0.79633401221995936</v>
      </c>
      <c r="AT97" s="5">
        <f t="shared" si="12"/>
        <v>0.25099999999999989</v>
      </c>
      <c r="AU97" s="5">
        <f t="shared" si="13"/>
        <v>0.14000000000000012</v>
      </c>
      <c r="AV97" s="5">
        <f t="shared" si="14"/>
        <v>2.0730000000000004</v>
      </c>
      <c r="AW97" s="5">
        <f t="shared" si="15"/>
        <v>0.98499999999999943</v>
      </c>
      <c r="AX97" s="5">
        <f t="shared" si="16"/>
        <v>0.52712433989438334</v>
      </c>
      <c r="AY97" s="5">
        <f t="shared" si="17"/>
        <v>0.2400000000000001</v>
      </c>
    </row>
    <row r="98" spans="1:51" ht="15.75">
      <c r="A98" s="7" t="s">
        <v>2</v>
      </c>
      <c r="B98" s="7" t="s">
        <v>38</v>
      </c>
      <c r="C98" s="7">
        <v>77</v>
      </c>
      <c r="D98" s="7" t="s">
        <v>101</v>
      </c>
      <c r="E98" s="7">
        <v>1151</v>
      </c>
      <c r="F98" s="5">
        <v>39.9</v>
      </c>
      <c r="G98" s="5">
        <v>0.48</v>
      </c>
      <c r="H98" s="5">
        <v>17.32</v>
      </c>
      <c r="I98" s="4" t="s">
        <v>10</v>
      </c>
      <c r="J98" s="5">
        <v>15.37</v>
      </c>
      <c r="K98" s="4" t="s">
        <v>10</v>
      </c>
      <c r="L98" s="5">
        <v>9.1999999999999993</v>
      </c>
      <c r="M98" s="5">
        <v>10.95</v>
      </c>
      <c r="N98" s="5">
        <v>1.57</v>
      </c>
      <c r="O98" s="5">
        <v>0.51</v>
      </c>
      <c r="P98" s="5" t="s">
        <v>10</v>
      </c>
      <c r="Q98" s="5">
        <v>95.3</v>
      </c>
      <c r="R98" s="5">
        <v>6.08</v>
      </c>
      <c r="S98" s="5">
        <v>5.5E-2</v>
      </c>
      <c r="T98" s="5">
        <v>3.1110000000000002</v>
      </c>
      <c r="U98" s="5" t="s">
        <v>10</v>
      </c>
      <c r="V98" s="5">
        <v>1.9590000000000001</v>
      </c>
      <c r="W98" s="5" t="s">
        <v>10</v>
      </c>
      <c r="X98" s="5">
        <v>2.09</v>
      </c>
      <c r="Y98" s="5">
        <v>1.788</v>
      </c>
      <c r="Z98" s="5">
        <v>0.46400000000000002</v>
      </c>
      <c r="AA98" s="5">
        <v>9.9000000000000005E-2</v>
      </c>
      <c r="AB98" s="5" t="s">
        <v>10</v>
      </c>
      <c r="AC98" s="5">
        <v>15.646000000000001</v>
      </c>
      <c r="AD98" s="5">
        <v>5.9450000000000003</v>
      </c>
      <c r="AE98" s="5">
        <v>5.3999999999999999E-2</v>
      </c>
      <c r="AF98" s="5">
        <v>3.0419999999999998</v>
      </c>
      <c r="AG98" s="5" t="s">
        <v>10</v>
      </c>
      <c r="AH98" s="5">
        <v>0.89500000000000002</v>
      </c>
      <c r="AI98" s="5">
        <v>1.02</v>
      </c>
      <c r="AJ98" s="5" t="s">
        <v>10</v>
      </c>
      <c r="AK98" s="5">
        <v>2.044</v>
      </c>
      <c r="AL98" s="5">
        <v>1.748</v>
      </c>
      <c r="AM98" s="5">
        <v>0.45400000000000001</v>
      </c>
      <c r="AN98" s="5">
        <v>9.7000000000000003E-2</v>
      </c>
      <c r="AO98" s="5" t="s">
        <v>10</v>
      </c>
      <c r="AP98" s="5">
        <v>15.298999999999999</v>
      </c>
      <c r="AQ98" s="5">
        <f t="shared" si="9"/>
        <v>0.69547465124191898</v>
      </c>
      <c r="AR98" s="5">
        <f t="shared" si="10"/>
        <v>0.55100000000000005</v>
      </c>
      <c r="AS98" s="5">
        <f t="shared" si="11"/>
        <v>0.82395644283121594</v>
      </c>
      <c r="AT98" s="5">
        <f t="shared" si="12"/>
        <v>0.252</v>
      </c>
      <c r="AU98" s="5">
        <f t="shared" si="13"/>
        <v>0.20200000000000001</v>
      </c>
      <c r="AV98" s="5">
        <f t="shared" si="14"/>
        <v>2.0549999999999997</v>
      </c>
      <c r="AW98" s="5">
        <f t="shared" si="15"/>
        <v>0.9870000000000001</v>
      </c>
      <c r="AX98" s="5">
        <f t="shared" si="16"/>
        <v>0.50822122571001493</v>
      </c>
      <c r="AY98" s="5">
        <f t="shared" si="17"/>
        <v>0.29900000000000004</v>
      </c>
    </row>
    <row r="99" spans="1:51" ht="15.75">
      <c r="A99" s="7" t="s">
        <v>2</v>
      </c>
      <c r="B99" s="7" t="s">
        <v>38</v>
      </c>
      <c r="C99" s="7">
        <v>79</v>
      </c>
      <c r="D99" s="7" t="s">
        <v>101</v>
      </c>
      <c r="E99" s="7">
        <v>1171</v>
      </c>
      <c r="F99" s="5">
        <v>39.950000000000003</v>
      </c>
      <c r="G99" s="5">
        <v>0.56000000000000005</v>
      </c>
      <c r="H99" s="5">
        <v>17.39</v>
      </c>
      <c r="I99" s="4" t="s">
        <v>10</v>
      </c>
      <c r="J99" s="5">
        <v>15.14</v>
      </c>
      <c r="K99" s="4" t="s">
        <v>10</v>
      </c>
      <c r="L99" s="5">
        <v>9.39</v>
      </c>
      <c r="M99" s="5">
        <v>10.75</v>
      </c>
      <c r="N99" s="5">
        <v>1.48</v>
      </c>
      <c r="O99" s="5">
        <v>0.47</v>
      </c>
      <c r="P99" s="5" t="s">
        <v>10</v>
      </c>
      <c r="Q99" s="5">
        <v>95.13</v>
      </c>
      <c r="R99" s="5">
        <v>6.0860000000000003</v>
      </c>
      <c r="S99" s="5">
        <v>6.4000000000000001E-2</v>
      </c>
      <c r="T99" s="5">
        <v>3.1219999999999999</v>
      </c>
      <c r="U99" s="5" t="s">
        <v>10</v>
      </c>
      <c r="V99" s="5">
        <v>1.929</v>
      </c>
      <c r="W99" s="5" t="s">
        <v>10</v>
      </c>
      <c r="X99" s="5">
        <v>2.133</v>
      </c>
      <c r="Y99" s="5">
        <v>1.7549999999999999</v>
      </c>
      <c r="Z99" s="5">
        <v>0.437</v>
      </c>
      <c r="AA99" s="5">
        <v>9.0999999999999998E-2</v>
      </c>
      <c r="AB99" s="5" t="s">
        <v>10</v>
      </c>
      <c r="AC99" s="5">
        <v>15.617000000000001</v>
      </c>
      <c r="AD99" s="5">
        <v>5.9340000000000002</v>
      </c>
      <c r="AE99" s="5">
        <v>6.3E-2</v>
      </c>
      <c r="AF99" s="5">
        <v>3.044</v>
      </c>
      <c r="AG99" s="5" t="s">
        <v>10</v>
      </c>
      <c r="AH99" s="5">
        <v>0.72899999999999998</v>
      </c>
      <c r="AI99" s="5">
        <v>1.1519999999999999</v>
      </c>
      <c r="AJ99" s="5" t="s">
        <v>10</v>
      </c>
      <c r="AK99" s="5">
        <v>2.0790000000000002</v>
      </c>
      <c r="AL99" s="5">
        <v>1.7110000000000001</v>
      </c>
      <c r="AM99" s="5">
        <v>0.42599999999999999</v>
      </c>
      <c r="AN99" s="5">
        <v>8.8999999999999996E-2</v>
      </c>
      <c r="AO99" s="5" t="s">
        <v>10</v>
      </c>
      <c r="AP99" s="5">
        <v>15.226000000000001</v>
      </c>
      <c r="AQ99" s="5">
        <f t="shared" si="9"/>
        <v>0.74038461538461542</v>
      </c>
      <c r="AR99" s="5">
        <f t="shared" si="10"/>
        <v>0.51500000000000001</v>
      </c>
      <c r="AS99" s="5">
        <f t="shared" si="11"/>
        <v>0.82718446601941742</v>
      </c>
      <c r="AT99" s="5">
        <f t="shared" si="12"/>
        <v>0.28899999999999992</v>
      </c>
      <c r="AU99" s="5">
        <f t="shared" si="13"/>
        <v>0.13700000000000007</v>
      </c>
      <c r="AV99" s="5">
        <f t="shared" si="14"/>
        <v>2.0659999999999998</v>
      </c>
      <c r="AW99" s="5">
        <f t="shared" si="15"/>
        <v>0.9780000000000002</v>
      </c>
      <c r="AX99" s="5">
        <f t="shared" si="16"/>
        <v>0.54084507042253516</v>
      </c>
      <c r="AY99" s="5">
        <f t="shared" si="17"/>
        <v>0.22600000000000009</v>
      </c>
    </row>
    <row r="100" spans="1:51" ht="15.75">
      <c r="A100" s="7" t="s">
        <v>2</v>
      </c>
      <c r="B100" s="7" t="s">
        <v>38</v>
      </c>
      <c r="C100" s="7">
        <v>79</v>
      </c>
      <c r="D100" s="7" t="s">
        <v>101</v>
      </c>
      <c r="E100" s="7">
        <v>1180</v>
      </c>
      <c r="F100" s="5">
        <v>38.14</v>
      </c>
      <c r="G100" s="5">
        <v>0.49</v>
      </c>
      <c r="H100" s="5">
        <v>16.37</v>
      </c>
      <c r="I100" s="4" t="s">
        <v>10</v>
      </c>
      <c r="J100" s="5">
        <v>15.56</v>
      </c>
      <c r="K100" s="4" t="s">
        <v>10</v>
      </c>
      <c r="L100" s="5">
        <v>9.19</v>
      </c>
      <c r="M100" s="5">
        <v>9.76</v>
      </c>
      <c r="N100" s="5">
        <v>1.49</v>
      </c>
      <c r="O100" s="5">
        <v>0.39</v>
      </c>
      <c r="P100" s="5" t="s">
        <v>10</v>
      </c>
      <c r="Q100" s="5">
        <v>91.39</v>
      </c>
      <c r="R100" s="5">
        <v>6.0730000000000004</v>
      </c>
      <c r="S100" s="5">
        <v>5.8999999999999997E-2</v>
      </c>
      <c r="T100" s="5">
        <v>3.0720000000000001</v>
      </c>
      <c r="U100" s="5" t="s">
        <v>10</v>
      </c>
      <c r="V100" s="5">
        <v>2.0720000000000001</v>
      </c>
      <c r="W100" s="5" t="s">
        <v>10</v>
      </c>
      <c r="X100" s="5">
        <v>2.181</v>
      </c>
      <c r="Y100" s="5">
        <v>1.665</v>
      </c>
      <c r="Z100" s="5">
        <v>0.46</v>
      </c>
      <c r="AA100" s="5">
        <v>7.9000000000000001E-2</v>
      </c>
      <c r="AB100" s="5" t="s">
        <v>10</v>
      </c>
      <c r="AC100" s="5">
        <v>15.661</v>
      </c>
      <c r="AD100" s="5">
        <v>5.867</v>
      </c>
      <c r="AE100" s="5">
        <v>5.7000000000000002E-2</v>
      </c>
      <c r="AF100" s="5">
        <v>2.968</v>
      </c>
      <c r="AG100" s="5" t="s">
        <v>10</v>
      </c>
      <c r="AH100" s="5">
        <v>0.441</v>
      </c>
      <c r="AI100" s="5">
        <v>1.5609999999999999</v>
      </c>
      <c r="AJ100" s="5" t="s">
        <v>10</v>
      </c>
      <c r="AK100" s="5">
        <v>2.1070000000000002</v>
      </c>
      <c r="AL100" s="5">
        <v>1.609</v>
      </c>
      <c r="AM100" s="5">
        <v>0.44400000000000001</v>
      </c>
      <c r="AN100" s="5">
        <v>7.6999999999999999E-2</v>
      </c>
      <c r="AO100" s="5" t="s">
        <v>10</v>
      </c>
      <c r="AP100" s="5">
        <v>15.129</v>
      </c>
      <c r="AQ100" s="5">
        <f t="shared" si="9"/>
        <v>0.82692307692307698</v>
      </c>
      <c r="AR100" s="5">
        <f t="shared" si="10"/>
        <v>0.52100000000000002</v>
      </c>
      <c r="AS100" s="5">
        <f t="shared" si="11"/>
        <v>0.85220729366602688</v>
      </c>
      <c r="AT100" s="5">
        <f t="shared" si="12"/>
        <v>0.39100000000000001</v>
      </c>
      <c r="AU100" s="5">
        <f t="shared" si="13"/>
        <v>5.2999999999999992E-2</v>
      </c>
      <c r="AV100" s="5">
        <f t="shared" si="14"/>
        <v>2.133</v>
      </c>
      <c r="AW100" s="5">
        <f t="shared" si="15"/>
        <v>0.83499999999999996</v>
      </c>
      <c r="AX100" s="5">
        <f t="shared" si="16"/>
        <v>0.65150250417362265</v>
      </c>
      <c r="AY100" s="5">
        <f t="shared" si="17"/>
        <v>0.13</v>
      </c>
    </row>
    <row r="101" spans="1:51" ht="15.75">
      <c r="A101" s="7" t="s">
        <v>2</v>
      </c>
      <c r="B101" s="7" t="s">
        <v>38</v>
      </c>
      <c r="C101" s="7">
        <v>79</v>
      </c>
      <c r="D101" s="7" t="s">
        <v>101</v>
      </c>
      <c r="E101" s="7">
        <v>1185</v>
      </c>
      <c r="F101" s="5">
        <v>39.56</v>
      </c>
      <c r="G101" s="5">
        <v>0.59</v>
      </c>
      <c r="H101" s="5">
        <v>17.32</v>
      </c>
      <c r="I101" s="4" t="s">
        <v>10</v>
      </c>
      <c r="J101" s="5">
        <v>14.68</v>
      </c>
      <c r="K101" s="4" t="s">
        <v>10</v>
      </c>
      <c r="L101" s="5">
        <v>9.44</v>
      </c>
      <c r="M101" s="5">
        <v>10.56</v>
      </c>
      <c r="N101" s="5">
        <v>1.52</v>
      </c>
      <c r="O101" s="5">
        <v>0.55000000000000004</v>
      </c>
      <c r="P101" s="5" t="s">
        <v>10</v>
      </c>
      <c r="Q101" s="5">
        <v>94.22</v>
      </c>
      <c r="R101" s="5">
        <v>6.0789999999999997</v>
      </c>
      <c r="S101" s="5">
        <v>6.8000000000000005E-2</v>
      </c>
      <c r="T101" s="5">
        <v>3.137</v>
      </c>
      <c r="U101" s="5" t="s">
        <v>10</v>
      </c>
      <c r="V101" s="5">
        <v>1.887</v>
      </c>
      <c r="W101" s="5" t="s">
        <v>10</v>
      </c>
      <c r="X101" s="5">
        <v>2.1629999999999998</v>
      </c>
      <c r="Y101" s="5">
        <v>1.7390000000000001</v>
      </c>
      <c r="Z101" s="5">
        <v>0.45300000000000001</v>
      </c>
      <c r="AA101" s="5">
        <v>0.108</v>
      </c>
      <c r="AB101" s="5" t="s">
        <v>10</v>
      </c>
      <c r="AC101" s="5">
        <v>15.632999999999999</v>
      </c>
      <c r="AD101" s="5">
        <v>5.9269999999999996</v>
      </c>
      <c r="AE101" s="5">
        <v>6.7000000000000004E-2</v>
      </c>
      <c r="AF101" s="5">
        <v>3.0579999999999998</v>
      </c>
      <c r="AG101" s="5" t="s">
        <v>10</v>
      </c>
      <c r="AH101" s="5">
        <v>0.68899999999999995</v>
      </c>
      <c r="AI101" s="5">
        <v>1.1499999999999999</v>
      </c>
      <c r="AJ101" s="5" t="s">
        <v>10</v>
      </c>
      <c r="AK101" s="5">
        <v>2.1080000000000001</v>
      </c>
      <c r="AL101" s="5">
        <v>1.6950000000000001</v>
      </c>
      <c r="AM101" s="5">
        <v>0.442</v>
      </c>
      <c r="AN101" s="5">
        <v>0.105</v>
      </c>
      <c r="AO101" s="5" t="s">
        <v>10</v>
      </c>
      <c r="AP101" s="5">
        <v>15.242000000000001</v>
      </c>
      <c r="AQ101" s="5">
        <f t="shared" si="9"/>
        <v>0.75366464068644978</v>
      </c>
      <c r="AR101" s="5">
        <f t="shared" si="10"/>
        <v>0.54700000000000004</v>
      </c>
      <c r="AS101" s="5">
        <f t="shared" si="11"/>
        <v>0.80804387568555758</v>
      </c>
      <c r="AT101" s="5">
        <f t="shared" si="12"/>
        <v>0.30499999999999994</v>
      </c>
      <c r="AU101" s="5">
        <f t="shared" si="13"/>
        <v>0.13700000000000007</v>
      </c>
      <c r="AV101" s="5">
        <f t="shared" si="14"/>
        <v>2.0730000000000004</v>
      </c>
      <c r="AW101" s="5">
        <f t="shared" si="15"/>
        <v>0.98499999999999943</v>
      </c>
      <c r="AX101" s="5">
        <f t="shared" si="16"/>
        <v>0.53864168618266994</v>
      </c>
      <c r="AY101" s="5">
        <f t="shared" si="17"/>
        <v>0.2420000000000001</v>
      </c>
    </row>
    <row r="102" spans="1:51" ht="15.75">
      <c r="A102" s="7" t="s">
        <v>2</v>
      </c>
      <c r="B102" s="7" t="s">
        <v>38</v>
      </c>
      <c r="C102" s="7">
        <v>210</v>
      </c>
      <c r="D102" s="7" t="s">
        <v>101</v>
      </c>
      <c r="E102" s="7">
        <v>3272</v>
      </c>
      <c r="F102" s="5">
        <v>42.9</v>
      </c>
      <c r="G102" s="5">
        <v>0.65</v>
      </c>
      <c r="H102" s="5">
        <v>18.82</v>
      </c>
      <c r="I102" s="5" t="s">
        <v>10</v>
      </c>
      <c r="J102" s="5">
        <v>15.38</v>
      </c>
      <c r="K102" s="5" t="s">
        <v>10</v>
      </c>
      <c r="L102" s="5">
        <v>10.47</v>
      </c>
      <c r="M102" s="5">
        <v>11.62</v>
      </c>
      <c r="N102" s="5">
        <v>1.63</v>
      </c>
      <c r="O102" s="5">
        <v>0.49</v>
      </c>
      <c r="P102" s="5" t="s">
        <v>10</v>
      </c>
      <c r="Q102" s="5">
        <v>101.96</v>
      </c>
      <c r="R102" s="5">
        <v>6.077</v>
      </c>
      <c r="S102" s="5">
        <v>6.9000000000000006E-2</v>
      </c>
      <c r="T102" s="5">
        <v>3.1419999999999999</v>
      </c>
      <c r="U102" s="5" t="s">
        <v>10</v>
      </c>
      <c r="V102" s="5">
        <v>1.8220000000000001</v>
      </c>
      <c r="W102" s="5" t="s">
        <v>10</v>
      </c>
      <c r="X102" s="5">
        <v>2.2109999999999999</v>
      </c>
      <c r="Y102" s="5">
        <v>1.764</v>
      </c>
      <c r="Z102" s="5">
        <v>0.44800000000000001</v>
      </c>
      <c r="AA102" s="5">
        <v>8.8999999999999996E-2</v>
      </c>
      <c r="AB102" s="5" t="s">
        <v>10</v>
      </c>
      <c r="AC102" s="5">
        <v>15.62</v>
      </c>
      <c r="AD102" s="5">
        <v>5.93</v>
      </c>
      <c r="AE102" s="5">
        <v>6.8000000000000005E-2</v>
      </c>
      <c r="AF102" s="5">
        <v>3.0659999999999998</v>
      </c>
      <c r="AG102" s="5" t="s">
        <v>10</v>
      </c>
      <c r="AH102" s="5">
        <v>0.67100000000000004</v>
      </c>
      <c r="AI102" s="5">
        <v>1.107</v>
      </c>
      <c r="AJ102" s="5" t="s">
        <v>10</v>
      </c>
      <c r="AK102" s="5">
        <v>2.1579999999999999</v>
      </c>
      <c r="AL102" s="5">
        <v>1.7210000000000001</v>
      </c>
      <c r="AM102" s="5">
        <v>0.437</v>
      </c>
      <c r="AN102" s="5">
        <v>8.5999999999999993E-2</v>
      </c>
      <c r="AO102" s="5" t="s">
        <v>10</v>
      </c>
      <c r="AP102" s="5">
        <v>15.244</v>
      </c>
      <c r="AQ102" s="5">
        <f t="shared" si="9"/>
        <v>0.76281371509367268</v>
      </c>
      <c r="AR102" s="5">
        <f t="shared" si="10"/>
        <v>0.52300000000000002</v>
      </c>
      <c r="AS102" s="5">
        <f t="shared" si="11"/>
        <v>0.83556405353728491</v>
      </c>
      <c r="AT102" s="5">
        <f t="shared" si="12"/>
        <v>0.27899999999999991</v>
      </c>
      <c r="AU102" s="5">
        <f t="shared" si="13"/>
        <v>0.15800000000000008</v>
      </c>
      <c r="AV102" s="5">
        <f t="shared" si="14"/>
        <v>2.0700000000000003</v>
      </c>
      <c r="AW102" s="5">
        <f t="shared" si="15"/>
        <v>0.99599999999999955</v>
      </c>
      <c r="AX102" s="5">
        <f t="shared" si="16"/>
        <v>0.52639087018544939</v>
      </c>
      <c r="AY102" s="5">
        <f t="shared" si="17"/>
        <v>0.24400000000000011</v>
      </c>
    </row>
    <row r="103" spans="1:51" ht="15.75">
      <c r="A103" s="7" t="s">
        <v>2</v>
      </c>
      <c r="B103" s="7" t="s">
        <v>38</v>
      </c>
      <c r="C103" s="7">
        <v>210</v>
      </c>
      <c r="D103" s="7" t="s">
        <v>101</v>
      </c>
      <c r="E103" s="7">
        <v>3281</v>
      </c>
      <c r="F103" s="5">
        <v>40.26</v>
      </c>
      <c r="G103" s="5">
        <v>0.51</v>
      </c>
      <c r="H103" s="5">
        <v>17.32</v>
      </c>
      <c r="I103" s="5">
        <v>0.15</v>
      </c>
      <c r="J103" s="5">
        <v>15.17</v>
      </c>
      <c r="K103" s="5" t="s">
        <v>10</v>
      </c>
      <c r="L103" s="5">
        <v>9.6</v>
      </c>
      <c r="M103" s="5">
        <v>11.02</v>
      </c>
      <c r="N103" s="5">
        <v>1.56</v>
      </c>
      <c r="O103" s="5">
        <v>0.47</v>
      </c>
      <c r="P103" s="5" t="s">
        <v>10</v>
      </c>
      <c r="Q103" s="5">
        <v>96.06</v>
      </c>
      <c r="R103" s="5">
        <v>6.0789999999999997</v>
      </c>
      <c r="S103" s="5">
        <v>5.8000000000000003E-2</v>
      </c>
      <c r="T103" s="5">
        <v>3.0819999999999999</v>
      </c>
      <c r="U103" s="5">
        <v>1.7999999999999999E-2</v>
      </c>
      <c r="V103" s="5">
        <v>1.9159999999999999</v>
      </c>
      <c r="W103" s="5" t="s">
        <v>10</v>
      </c>
      <c r="X103" s="5">
        <v>2.161</v>
      </c>
      <c r="Y103" s="5">
        <v>1.7829999999999999</v>
      </c>
      <c r="Z103" s="5">
        <v>0.45700000000000002</v>
      </c>
      <c r="AA103" s="5">
        <v>9.0999999999999998E-2</v>
      </c>
      <c r="AB103" s="5" t="s">
        <v>10</v>
      </c>
      <c r="AC103" s="5">
        <v>15.644</v>
      </c>
      <c r="AD103" s="5">
        <v>5.9359999999999999</v>
      </c>
      <c r="AE103" s="5">
        <v>5.7000000000000002E-2</v>
      </c>
      <c r="AF103" s="5">
        <v>3.01</v>
      </c>
      <c r="AG103" s="5">
        <v>1.7000000000000001E-2</v>
      </c>
      <c r="AH103" s="5">
        <v>0.78500000000000003</v>
      </c>
      <c r="AI103" s="5">
        <v>1.085</v>
      </c>
      <c r="AJ103" s="5" t="s">
        <v>10</v>
      </c>
      <c r="AK103" s="5">
        <v>2.11</v>
      </c>
      <c r="AL103" s="5">
        <v>1.7410000000000001</v>
      </c>
      <c r="AM103" s="5">
        <v>0.44600000000000001</v>
      </c>
      <c r="AN103" s="5">
        <v>8.7999999999999995E-2</v>
      </c>
      <c r="AO103" s="5" t="s">
        <v>10</v>
      </c>
      <c r="AP103" s="5">
        <v>15.275</v>
      </c>
      <c r="AQ103" s="5">
        <f t="shared" si="9"/>
        <v>0.72884283246977544</v>
      </c>
      <c r="AR103" s="5">
        <f t="shared" si="10"/>
        <v>0.53400000000000003</v>
      </c>
      <c r="AS103" s="5">
        <f t="shared" si="11"/>
        <v>0.83520599250936323</v>
      </c>
      <c r="AT103" s="5">
        <f t="shared" si="12"/>
        <v>0.2589999999999999</v>
      </c>
      <c r="AU103" s="5">
        <f t="shared" si="13"/>
        <v>0.18700000000000011</v>
      </c>
      <c r="AV103" s="5">
        <f t="shared" si="14"/>
        <v>2.0640000000000001</v>
      </c>
      <c r="AW103" s="5">
        <f t="shared" si="15"/>
        <v>0.94599999999999973</v>
      </c>
      <c r="AX103" s="5">
        <f t="shared" si="16"/>
        <v>0.53421959625800108</v>
      </c>
      <c r="AY103" s="5">
        <f t="shared" si="17"/>
        <v>0.27500000000000013</v>
      </c>
    </row>
    <row r="104" spans="1:51" ht="15.75">
      <c r="A104" s="7" t="s">
        <v>2</v>
      </c>
      <c r="B104" s="7" t="s">
        <v>38</v>
      </c>
      <c r="C104" s="7">
        <v>210</v>
      </c>
      <c r="D104" s="7" t="s">
        <v>101</v>
      </c>
      <c r="E104" s="7">
        <v>3297</v>
      </c>
      <c r="F104" s="5">
        <v>42.76</v>
      </c>
      <c r="G104" s="5">
        <v>0.61</v>
      </c>
      <c r="H104" s="5">
        <v>18.399999999999999</v>
      </c>
      <c r="I104" s="5" t="s">
        <v>10</v>
      </c>
      <c r="J104" s="5">
        <v>15.49</v>
      </c>
      <c r="K104" s="5" t="s">
        <v>10</v>
      </c>
      <c r="L104" s="5">
        <v>10.23</v>
      </c>
      <c r="M104" s="5">
        <v>11.33</v>
      </c>
      <c r="N104" s="5">
        <v>1.67</v>
      </c>
      <c r="O104" s="5">
        <v>0.35</v>
      </c>
      <c r="P104" s="5" t="s">
        <v>10</v>
      </c>
      <c r="Q104" s="5">
        <v>100.84</v>
      </c>
      <c r="R104" s="5">
        <v>6.12</v>
      </c>
      <c r="S104" s="5">
        <v>6.6000000000000003E-2</v>
      </c>
      <c r="T104" s="5">
        <v>3.1040000000000001</v>
      </c>
      <c r="U104" s="5" t="s">
        <v>10</v>
      </c>
      <c r="V104" s="5">
        <v>1.8540000000000001</v>
      </c>
      <c r="W104" s="5" t="s">
        <v>10</v>
      </c>
      <c r="X104" s="5">
        <v>2.1829999999999998</v>
      </c>
      <c r="Y104" s="5">
        <v>1.738</v>
      </c>
      <c r="Z104" s="5">
        <v>0.46300000000000002</v>
      </c>
      <c r="AA104" s="5">
        <v>6.4000000000000001E-2</v>
      </c>
      <c r="AB104" s="5" t="s">
        <v>10</v>
      </c>
      <c r="AC104" s="5">
        <v>15.592000000000001</v>
      </c>
      <c r="AD104" s="5">
        <v>5.97</v>
      </c>
      <c r="AE104" s="5">
        <v>6.4000000000000001E-2</v>
      </c>
      <c r="AF104" s="5">
        <v>3.028</v>
      </c>
      <c r="AG104" s="5" t="s">
        <v>10</v>
      </c>
      <c r="AH104" s="5">
        <v>0.68100000000000005</v>
      </c>
      <c r="AI104" s="5">
        <v>1.1279999999999999</v>
      </c>
      <c r="AJ104" s="5" t="s">
        <v>10</v>
      </c>
      <c r="AK104" s="5">
        <v>2.129</v>
      </c>
      <c r="AL104" s="5">
        <v>1.6950000000000001</v>
      </c>
      <c r="AM104" s="5">
        <v>0.45200000000000001</v>
      </c>
      <c r="AN104" s="5">
        <v>6.2E-2</v>
      </c>
      <c r="AO104" s="5" t="s">
        <v>10</v>
      </c>
      <c r="AP104" s="5">
        <v>15.209</v>
      </c>
      <c r="AQ104" s="5">
        <f t="shared" si="9"/>
        <v>0.75765124555160146</v>
      </c>
      <c r="AR104" s="5">
        <f t="shared" si="10"/>
        <v>0.51400000000000001</v>
      </c>
      <c r="AS104" s="5">
        <f t="shared" si="11"/>
        <v>0.87937743190661477</v>
      </c>
      <c r="AT104" s="5">
        <f t="shared" si="12"/>
        <v>0.30499999999999994</v>
      </c>
      <c r="AU104" s="5">
        <f t="shared" si="13"/>
        <v>0.14700000000000008</v>
      </c>
      <c r="AV104" s="5">
        <f t="shared" si="14"/>
        <v>2.0300000000000002</v>
      </c>
      <c r="AW104" s="5">
        <f t="shared" si="15"/>
        <v>0.99799999999999978</v>
      </c>
      <c r="AX104" s="5">
        <f t="shared" si="16"/>
        <v>0.53057384760112902</v>
      </c>
      <c r="AY104" s="5">
        <f t="shared" si="17"/>
        <v>0.20900000000000007</v>
      </c>
    </row>
    <row r="105" spans="1:51" ht="15.75">
      <c r="A105" s="7" t="s">
        <v>3</v>
      </c>
      <c r="B105" s="7" t="s">
        <v>37</v>
      </c>
      <c r="C105" s="7">
        <v>80</v>
      </c>
      <c r="D105" s="7" t="s">
        <v>101</v>
      </c>
      <c r="E105" s="7">
        <v>1194</v>
      </c>
      <c r="F105" s="5">
        <v>41.08</v>
      </c>
      <c r="G105" s="5">
        <v>0.6</v>
      </c>
      <c r="H105" s="5">
        <v>16.600000000000001</v>
      </c>
      <c r="I105" s="4" t="s">
        <v>10</v>
      </c>
      <c r="J105" s="5">
        <v>12.79</v>
      </c>
      <c r="K105" s="4" t="s">
        <v>10</v>
      </c>
      <c r="L105" s="5">
        <v>10.8</v>
      </c>
      <c r="M105" s="5">
        <v>10.99</v>
      </c>
      <c r="N105" s="5">
        <v>1.29</v>
      </c>
      <c r="O105" s="5">
        <v>0.36</v>
      </c>
      <c r="P105" s="4" t="s">
        <v>10</v>
      </c>
      <c r="Q105" s="5">
        <v>94.51</v>
      </c>
      <c r="R105" s="5">
        <v>6.2160000000000002</v>
      </c>
      <c r="S105" s="5">
        <v>6.8000000000000005E-2</v>
      </c>
      <c r="T105" s="5">
        <v>2.96</v>
      </c>
      <c r="U105" s="5" t="s">
        <v>10</v>
      </c>
      <c r="V105" s="5">
        <v>1.6180000000000001</v>
      </c>
      <c r="W105" s="5" t="s">
        <v>10</v>
      </c>
      <c r="X105" s="5">
        <v>2.4359999999999999</v>
      </c>
      <c r="Y105" s="5">
        <v>1.782</v>
      </c>
      <c r="Z105" s="5">
        <v>0.378</v>
      </c>
      <c r="AA105" s="5">
        <v>6.9000000000000006E-2</v>
      </c>
      <c r="AB105" s="5" t="s">
        <v>10</v>
      </c>
      <c r="AC105" s="5">
        <v>15.528</v>
      </c>
      <c r="AD105" s="5">
        <v>6.0759999999999996</v>
      </c>
      <c r="AE105" s="5">
        <v>6.7000000000000004E-2</v>
      </c>
      <c r="AF105" s="5">
        <v>2.8940000000000001</v>
      </c>
      <c r="AG105" s="5" t="s">
        <v>10</v>
      </c>
      <c r="AH105" s="5">
        <v>0.54900000000000004</v>
      </c>
      <c r="AI105" s="5">
        <v>1.0329999999999999</v>
      </c>
      <c r="AJ105" s="5" t="s">
        <v>10</v>
      </c>
      <c r="AK105" s="5">
        <v>2.3809999999999998</v>
      </c>
      <c r="AL105" s="5">
        <v>1.742</v>
      </c>
      <c r="AM105" s="5">
        <v>0.37</v>
      </c>
      <c r="AN105" s="5">
        <v>6.8000000000000005E-2</v>
      </c>
      <c r="AO105" s="5" t="s">
        <v>10</v>
      </c>
      <c r="AP105" s="5">
        <v>15.18</v>
      </c>
      <c r="AQ105" s="5">
        <f t="shared" si="9"/>
        <v>0.81262798634812283</v>
      </c>
      <c r="AR105" s="5">
        <f t="shared" si="10"/>
        <v>0.438</v>
      </c>
      <c r="AS105" s="5">
        <f t="shared" si="11"/>
        <v>0.84474885844748859</v>
      </c>
      <c r="AT105" s="5">
        <f t="shared" si="12"/>
        <v>0.25800000000000001</v>
      </c>
      <c r="AU105" s="5">
        <f t="shared" si="13"/>
        <v>0.11199999999999999</v>
      </c>
      <c r="AV105" s="5">
        <f t="shared" si="14"/>
        <v>1.9240000000000004</v>
      </c>
      <c r="AW105" s="5">
        <f t="shared" si="15"/>
        <v>0.96999999999999975</v>
      </c>
      <c r="AX105" s="5">
        <f t="shared" si="16"/>
        <v>0.51572641038442346</v>
      </c>
      <c r="AY105" s="5">
        <f t="shared" si="17"/>
        <v>0.18</v>
      </c>
    </row>
    <row r="106" spans="1:51" ht="15.75">
      <c r="A106" s="7" t="s">
        <v>3</v>
      </c>
      <c r="B106" s="7" t="s">
        <v>37</v>
      </c>
      <c r="C106" s="7">
        <v>82</v>
      </c>
      <c r="D106" s="7" t="s">
        <v>101</v>
      </c>
      <c r="E106" s="7">
        <v>1236</v>
      </c>
      <c r="F106" s="5">
        <v>41.87</v>
      </c>
      <c r="G106" s="5">
        <v>0.56999999999999995</v>
      </c>
      <c r="H106" s="5">
        <v>16.829999999999998</v>
      </c>
      <c r="I106" s="4" t="s">
        <v>10</v>
      </c>
      <c r="J106" s="5">
        <v>12.92</v>
      </c>
      <c r="K106" s="4" t="s">
        <v>10</v>
      </c>
      <c r="L106" s="5">
        <v>11.12</v>
      </c>
      <c r="M106" s="5">
        <v>11.19</v>
      </c>
      <c r="N106" s="5">
        <v>1.34</v>
      </c>
      <c r="O106" s="5">
        <v>0.54</v>
      </c>
      <c r="P106" s="4" t="s">
        <v>10</v>
      </c>
      <c r="Q106" s="5">
        <v>96.38</v>
      </c>
      <c r="R106" s="5">
        <v>6.2149999999999999</v>
      </c>
      <c r="S106" s="5">
        <v>6.4000000000000001E-2</v>
      </c>
      <c r="T106" s="5">
        <v>2.9449999999999998</v>
      </c>
      <c r="U106" s="5" t="s">
        <v>10</v>
      </c>
      <c r="V106" s="5">
        <v>1.6040000000000001</v>
      </c>
      <c r="W106" s="5" t="s">
        <v>10</v>
      </c>
      <c r="X106" s="5">
        <v>2.4609999999999999</v>
      </c>
      <c r="Y106" s="5">
        <v>1.78</v>
      </c>
      <c r="Z106" s="5">
        <v>0.38600000000000001</v>
      </c>
      <c r="AA106" s="5">
        <v>0.10199999999999999</v>
      </c>
      <c r="AB106" s="5" t="s">
        <v>10</v>
      </c>
      <c r="AC106" s="5">
        <v>15.555999999999999</v>
      </c>
      <c r="AD106" s="5">
        <v>6.0810000000000004</v>
      </c>
      <c r="AE106" s="5">
        <v>6.2E-2</v>
      </c>
      <c r="AF106" s="5">
        <v>2.8809999999999998</v>
      </c>
      <c r="AG106" s="5" t="s">
        <v>10</v>
      </c>
      <c r="AH106" s="5">
        <v>0.57099999999999995</v>
      </c>
      <c r="AI106" s="5">
        <v>0.999</v>
      </c>
      <c r="AJ106" s="5" t="s">
        <v>10</v>
      </c>
      <c r="AK106" s="5">
        <v>2.407</v>
      </c>
      <c r="AL106" s="5">
        <v>1.7410000000000001</v>
      </c>
      <c r="AM106" s="5">
        <v>0.377</v>
      </c>
      <c r="AN106" s="5">
        <v>0.1</v>
      </c>
      <c r="AO106" s="5" t="s">
        <v>10</v>
      </c>
      <c r="AP106" s="5">
        <v>15.218999999999999</v>
      </c>
      <c r="AQ106" s="5">
        <f t="shared" si="9"/>
        <v>0.80826057756883818</v>
      </c>
      <c r="AR106" s="5">
        <f t="shared" si="10"/>
        <v>0.47699999999999998</v>
      </c>
      <c r="AS106" s="5">
        <f t="shared" si="11"/>
        <v>0.79035639412997905</v>
      </c>
      <c r="AT106" s="5">
        <f t="shared" si="12"/>
        <v>0.2589999999999999</v>
      </c>
      <c r="AU106" s="5">
        <f t="shared" si="13"/>
        <v>0.1180000000000001</v>
      </c>
      <c r="AV106" s="5">
        <f t="shared" si="14"/>
        <v>1.9189999999999996</v>
      </c>
      <c r="AW106" s="5">
        <f t="shared" si="15"/>
        <v>0.96200000000000019</v>
      </c>
      <c r="AX106" s="5">
        <f t="shared" si="16"/>
        <v>0.50943396226415083</v>
      </c>
      <c r="AY106" s="5">
        <f t="shared" si="17"/>
        <v>0.21800000000000008</v>
      </c>
    </row>
    <row r="107" spans="1:51" ht="15.75">
      <c r="A107" s="7" t="s">
        <v>3</v>
      </c>
      <c r="B107" s="7" t="s">
        <v>37</v>
      </c>
      <c r="C107" s="7">
        <v>82</v>
      </c>
      <c r="D107" s="7" t="s">
        <v>101</v>
      </c>
      <c r="E107" s="7">
        <v>1237</v>
      </c>
      <c r="F107" s="5">
        <v>41.72</v>
      </c>
      <c r="G107" s="5">
        <v>0.62</v>
      </c>
      <c r="H107" s="5">
        <v>16.760000000000002</v>
      </c>
      <c r="I107" s="4" t="s">
        <v>10</v>
      </c>
      <c r="J107" s="5">
        <v>12.47</v>
      </c>
      <c r="K107" s="4" t="s">
        <v>10</v>
      </c>
      <c r="L107" s="5">
        <v>11.31</v>
      </c>
      <c r="M107" s="5">
        <v>11.16</v>
      </c>
      <c r="N107" s="5">
        <v>1.37</v>
      </c>
      <c r="O107" s="5">
        <v>0.46</v>
      </c>
      <c r="P107" s="4" t="s">
        <v>10</v>
      </c>
      <c r="Q107" s="5">
        <v>95.87</v>
      </c>
      <c r="R107" s="5">
        <v>6.2149999999999999</v>
      </c>
      <c r="S107" s="5">
        <v>6.9000000000000006E-2</v>
      </c>
      <c r="T107" s="5">
        <v>2.9420000000000002</v>
      </c>
      <c r="U107" s="5" t="s">
        <v>10</v>
      </c>
      <c r="V107" s="5">
        <v>1.5529999999999999</v>
      </c>
      <c r="W107" s="5" t="s">
        <v>10</v>
      </c>
      <c r="X107" s="5">
        <v>2.512</v>
      </c>
      <c r="Y107" s="5">
        <v>1.7809999999999999</v>
      </c>
      <c r="Z107" s="5">
        <v>0.39600000000000002</v>
      </c>
      <c r="AA107" s="5">
        <v>8.6999999999999994E-2</v>
      </c>
      <c r="AB107" s="5" t="s">
        <v>10</v>
      </c>
      <c r="AC107" s="5">
        <v>15.555999999999999</v>
      </c>
      <c r="AD107" s="5">
        <v>6.0780000000000003</v>
      </c>
      <c r="AE107" s="5">
        <v>6.8000000000000005E-2</v>
      </c>
      <c r="AF107" s="5">
        <v>2.8780000000000001</v>
      </c>
      <c r="AG107" s="5" t="s">
        <v>10</v>
      </c>
      <c r="AH107" s="5">
        <v>0.51100000000000001</v>
      </c>
      <c r="AI107" s="5">
        <v>1.0089999999999999</v>
      </c>
      <c r="AJ107" s="5" t="s">
        <v>10</v>
      </c>
      <c r="AK107" s="5">
        <v>2.456</v>
      </c>
      <c r="AL107" s="5">
        <v>1.742</v>
      </c>
      <c r="AM107" s="5">
        <v>0.38700000000000001</v>
      </c>
      <c r="AN107" s="5">
        <v>8.5000000000000006E-2</v>
      </c>
      <c r="AO107" s="5" t="s">
        <v>10</v>
      </c>
      <c r="AP107" s="5">
        <v>15.215</v>
      </c>
      <c r="AQ107" s="5">
        <f t="shared" si="9"/>
        <v>0.82777216043141222</v>
      </c>
      <c r="AR107" s="5">
        <f t="shared" si="10"/>
        <v>0.47200000000000003</v>
      </c>
      <c r="AS107" s="5">
        <f t="shared" si="11"/>
        <v>0.81991525423728806</v>
      </c>
      <c r="AT107" s="5">
        <f t="shared" si="12"/>
        <v>0.25800000000000001</v>
      </c>
      <c r="AU107" s="5">
        <f t="shared" si="13"/>
        <v>0.129</v>
      </c>
      <c r="AV107" s="5">
        <f t="shared" si="14"/>
        <v>1.9219999999999997</v>
      </c>
      <c r="AW107" s="5">
        <f t="shared" si="15"/>
        <v>0.95600000000000041</v>
      </c>
      <c r="AX107" s="5">
        <f t="shared" si="16"/>
        <v>0.51348600508905839</v>
      </c>
      <c r="AY107" s="5">
        <f t="shared" si="17"/>
        <v>0.21400000000000002</v>
      </c>
    </row>
    <row r="108" spans="1:51" ht="15.75">
      <c r="A108" s="7" t="s">
        <v>3</v>
      </c>
      <c r="B108" s="7" t="s">
        <v>37</v>
      </c>
      <c r="C108" s="7">
        <v>82</v>
      </c>
      <c r="D108" s="7" t="s">
        <v>101</v>
      </c>
      <c r="E108" s="7">
        <v>1239</v>
      </c>
      <c r="F108" s="5">
        <v>41.28</v>
      </c>
      <c r="G108" s="5">
        <v>0.51</v>
      </c>
      <c r="H108" s="5">
        <v>16.420000000000002</v>
      </c>
      <c r="I108" s="4" t="s">
        <v>10</v>
      </c>
      <c r="J108" s="5">
        <v>12.94</v>
      </c>
      <c r="K108" s="4" t="s">
        <v>10</v>
      </c>
      <c r="L108" s="5">
        <v>10.89</v>
      </c>
      <c r="M108" s="5">
        <v>11.28</v>
      </c>
      <c r="N108" s="5">
        <v>1.28</v>
      </c>
      <c r="O108" s="5">
        <v>0.37</v>
      </c>
      <c r="P108" s="4" t="s">
        <v>10</v>
      </c>
      <c r="Q108" s="5">
        <v>94.97</v>
      </c>
      <c r="R108" s="5">
        <v>6.2220000000000004</v>
      </c>
      <c r="S108" s="5">
        <v>5.8000000000000003E-2</v>
      </c>
      <c r="T108" s="5">
        <v>2.9169999999999998</v>
      </c>
      <c r="U108" s="5" t="s">
        <v>10</v>
      </c>
      <c r="V108" s="5">
        <v>1.631</v>
      </c>
      <c r="W108" s="5" t="s">
        <v>10</v>
      </c>
      <c r="X108" s="5">
        <v>2.4470000000000001</v>
      </c>
      <c r="Y108" s="5">
        <v>1.8220000000000001</v>
      </c>
      <c r="Z108" s="5">
        <v>0.374</v>
      </c>
      <c r="AA108" s="5">
        <v>7.0999999999999994E-2</v>
      </c>
      <c r="AB108" s="5" t="s">
        <v>10</v>
      </c>
      <c r="AC108" s="5">
        <v>15.542</v>
      </c>
      <c r="AD108" s="5">
        <v>6.093</v>
      </c>
      <c r="AE108" s="5">
        <v>5.7000000000000002E-2</v>
      </c>
      <c r="AF108" s="5">
        <v>2.8559999999999999</v>
      </c>
      <c r="AG108" s="5" t="s">
        <v>10</v>
      </c>
      <c r="AH108" s="5">
        <v>0.64400000000000002</v>
      </c>
      <c r="AI108" s="5">
        <v>0.95299999999999996</v>
      </c>
      <c r="AJ108" s="5" t="s">
        <v>10</v>
      </c>
      <c r="AK108" s="5">
        <v>2.3959999999999999</v>
      </c>
      <c r="AL108" s="5">
        <v>1.784</v>
      </c>
      <c r="AM108" s="5">
        <v>0.36599999999999999</v>
      </c>
      <c r="AN108" s="5">
        <v>7.0000000000000007E-2</v>
      </c>
      <c r="AO108" s="5" t="s">
        <v>10</v>
      </c>
      <c r="AP108" s="5">
        <v>15.22</v>
      </c>
      <c r="AQ108" s="5">
        <f t="shared" si="9"/>
        <v>0.78815789473684206</v>
      </c>
      <c r="AR108" s="5">
        <f t="shared" si="10"/>
        <v>0.436</v>
      </c>
      <c r="AS108" s="5">
        <f t="shared" si="11"/>
        <v>0.83944954128440363</v>
      </c>
      <c r="AT108" s="5">
        <f t="shared" si="12"/>
        <v>0.21599999999999997</v>
      </c>
      <c r="AU108" s="5">
        <f t="shared" si="13"/>
        <v>0.15000000000000002</v>
      </c>
      <c r="AV108" s="5">
        <f t="shared" si="14"/>
        <v>1.907</v>
      </c>
      <c r="AW108" s="5">
        <f t="shared" si="15"/>
        <v>0.94899999999999984</v>
      </c>
      <c r="AX108" s="5">
        <f t="shared" si="16"/>
        <v>0.50105152471083081</v>
      </c>
      <c r="AY108" s="5">
        <f t="shared" si="17"/>
        <v>0.22000000000000003</v>
      </c>
    </row>
    <row r="109" spans="1:51" ht="15.75">
      <c r="A109" s="7" t="s">
        <v>3</v>
      </c>
      <c r="B109" s="7" t="s">
        <v>37</v>
      </c>
      <c r="C109" s="7">
        <v>84</v>
      </c>
      <c r="D109" s="7" t="s">
        <v>101</v>
      </c>
      <c r="E109" s="7">
        <v>1275</v>
      </c>
      <c r="F109" s="5">
        <v>40.99</v>
      </c>
      <c r="G109" s="5">
        <v>0.6</v>
      </c>
      <c r="H109" s="5">
        <v>17.170000000000002</v>
      </c>
      <c r="I109" s="4" t="s">
        <v>10</v>
      </c>
      <c r="J109" s="5">
        <v>13.15</v>
      </c>
      <c r="K109" s="4" t="s">
        <v>10</v>
      </c>
      <c r="L109" s="5">
        <v>10.73</v>
      </c>
      <c r="M109" s="5">
        <v>11.01</v>
      </c>
      <c r="N109" s="5">
        <v>1.58</v>
      </c>
      <c r="O109" s="5">
        <v>0.53</v>
      </c>
      <c r="P109" s="4" t="s">
        <v>10</v>
      </c>
      <c r="Q109" s="5">
        <v>95.76</v>
      </c>
      <c r="R109" s="5">
        <v>6.1440000000000001</v>
      </c>
      <c r="S109" s="5">
        <v>6.8000000000000005E-2</v>
      </c>
      <c r="T109" s="5">
        <v>3.0329999999999999</v>
      </c>
      <c r="U109" s="5" t="s">
        <v>10</v>
      </c>
      <c r="V109" s="5">
        <v>1.6479999999999999</v>
      </c>
      <c r="W109" s="5" t="s">
        <v>10</v>
      </c>
      <c r="X109" s="5">
        <v>2.3980000000000001</v>
      </c>
      <c r="Y109" s="5">
        <v>1.768</v>
      </c>
      <c r="Z109" s="5">
        <v>0.45900000000000002</v>
      </c>
      <c r="AA109" s="5">
        <v>0.10100000000000001</v>
      </c>
      <c r="AB109" s="5" t="s">
        <v>10</v>
      </c>
      <c r="AC109" s="5">
        <v>15.62</v>
      </c>
      <c r="AD109" s="5">
        <v>6.01</v>
      </c>
      <c r="AE109" s="5">
        <v>6.6000000000000003E-2</v>
      </c>
      <c r="AF109" s="5">
        <v>2.9670000000000001</v>
      </c>
      <c r="AG109" s="5" t="s">
        <v>10</v>
      </c>
      <c r="AH109" s="5">
        <v>0.60499999999999998</v>
      </c>
      <c r="AI109" s="5">
        <v>1.0069999999999999</v>
      </c>
      <c r="AJ109" s="5" t="s">
        <v>10</v>
      </c>
      <c r="AK109" s="5">
        <v>2.3450000000000002</v>
      </c>
      <c r="AL109" s="5">
        <v>1.73</v>
      </c>
      <c r="AM109" s="5">
        <v>0.44900000000000001</v>
      </c>
      <c r="AN109" s="5">
        <v>9.9000000000000005E-2</v>
      </c>
      <c r="AO109" s="5" t="s">
        <v>10</v>
      </c>
      <c r="AP109" s="5">
        <v>15.278</v>
      </c>
      <c r="AQ109" s="5">
        <f t="shared" si="9"/>
        <v>0.79491525423728815</v>
      </c>
      <c r="AR109" s="5">
        <f t="shared" si="10"/>
        <v>0.54800000000000004</v>
      </c>
      <c r="AS109" s="5">
        <f t="shared" si="11"/>
        <v>0.81934306569343063</v>
      </c>
      <c r="AT109" s="5">
        <f t="shared" si="12"/>
        <v>0.27</v>
      </c>
      <c r="AU109" s="5">
        <f t="shared" si="13"/>
        <v>0.17899999999999999</v>
      </c>
      <c r="AV109" s="5">
        <f t="shared" si="14"/>
        <v>1.9900000000000002</v>
      </c>
      <c r="AW109" s="5">
        <f t="shared" si="15"/>
        <v>0.97699999999999987</v>
      </c>
      <c r="AX109" s="5">
        <f t="shared" si="16"/>
        <v>0.50756048387096775</v>
      </c>
      <c r="AY109" s="5">
        <f t="shared" si="17"/>
        <v>0.27800000000000002</v>
      </c>
    </row>
    <row r="110" spans="1:51" ht="15.75">
      <c r="A110" s="7" t="s">
        <v>3</v>
      </c>
      <c r="B110" s="7" t="s">
        <v>37</v>
      </c>
      <c r="C110" s="7">
        <v>84</v>
      </c>
      <c r="D110" s="7" t="s">
        <v>101</v>
      </c>
      <c r="E110" s="7">
        <v>1276</v>
      </c>
      <c r="F110" s="5">
        <v>41.17</v>
      </c>
      <c r="G110" s="5">
        <v>0.59</v>
      </c>
      <c r="H110" s="5">
        <v>16.87</v>
      </c>
      <c r="I110" s="4" t="s">
        <v>10</v>
      </c>
      <c r="J110" s="5">
        <v>12.91</v>
      </c>
      <c r="K110" s="4" t="s">
        <v>10</v>
      </c>
      <c r="L110" s="5">
        <v>10.84</v>
      </c>
      <c r="M110" s="5">
        <v>10.98</v>
      </c>
      <c r="N110" s="5">
        <v>1.33</v>
      </c>
      <c r="O110" s="5">
        <v>0.44</v>
      </c>
      <c r="P110" s="4" t="s">
        <v>10</v>
      </c>
      <c r="Q110" s="5">
        <v>95.13</v>
      </c>
      <c r="R110" s="5">
        <v>6.1929999999999996</v>
      </c>
      <c r="S110" s="5">
        <v>6.7000000000000004E-2</v>
      </c>
      <c r="T110" s="5">
        <v>2.9910000000000001</v>
      </c>
      <c r="U110" s="5" t="s">
        <v>10</v>
      </c>
      <c r="V110" s="5">
        <v>1.6240000000000001</v>
      </c>
      <c r="W110" s="5" t="s">
        <v>10</v>
      </c>
      <c r="X110" s="5">
        <v>2.431</v>
      </c>
      <c r="Y110" s="5">
        <v>1.77</v>
      </c>
      <c r="Z110" s="5">
        <v>0.38800000000000001</v>
      </c>
      <c r="AA110" s="5">
        <v>8.4000000000000005E-2</v>
      </c>
      <c r="AB110" s="5" t="s">
        <v>10</v>
      </c>
      <c r="AC110" s="5">
        <v>15.548</v>
      </c>
      <c r="AD110" s="5">
        <v>6.0510000000000002</v>
      </c>
      <c r="AE110" s="5">
        <v>6.5000000000000002E-2</v>
      </c>
      <c r="AF110" s="5">
        <v>2.9220000000000002</v>
      </c>
      <c r="AG110" s="5" t="s">
        <v>10</v>
      </c>
      <c r="AH110" s="5">
        <v>0.53</v>
      </c>
      <c r="AI110" s="5">
        <v>1.0569999999999999</v>
      </c>
      <c r="AJ110" s="5" t="s">
        <v>10</v>
      </c>
      <c r="AK110" s="5">
        <v>2.375</v>
      </c>
      <c r="AL110" s="5">
        <v>1.7290000000000001</v>
      </c>
      <c r="AM110" s="5">
        <v>0.379</v>
      </c>
      <c r="AN110" s="5">
        <v>8.2000000000000003E-2</v>
      </c>
      <c r="AO110" s="5" t="s">
        <v>10</v>
      </c>
      <c r="AP110" s="5">
        <v>15.191000000000001</v>
      </c>
      <c r="AQ110" s="5">
        <f t="shared" si="9"/>
        <v>0.81755593803786564</v>
      </c>
      <c r="AR110" s="5">
        <f t="shared" si="10"/>
        <v>0.46100000000000002</v>
      </c>
      <c r="AS110" s="5">
        <f t="shared" si="11"/>
        <v>0.8221258134490238</v>
      </c>
      <c r="AT110" s="5">
        <f t="shared" si="12"/>
        <v>0.27099999999999991</v>
      </c>
      <c r="AU110" s="5">
        <f t="shared" si="13"/>
        <v>0.1080000000000001</v>
      </c>
      <c r="AV110" s="5">
        <f t="shared" si="14"/>
        <v>1.9489999999999998</v>
      </c>
      <c r="AW110" s="5">
        <f t="shared" si="15"/>
        <v>0.97300000000000031</v>
      </c>
      <c r="AX110" s="5">
        <f t="shared" si="16"/>
        <v>0.52068965517241372</v>
      </c>
      <c r="AY110" s="5">
        <f t="shared" si="17"/>
        <v>0.19000000000000011</v>
      </c>
    </row>
    <row r="111" spans="1:51" ht="15.75">
      <c r="A111" s="7" t="s">
        <v>3</v>
      </c>
      <c r="B111" s="7" t="s">
        <v>37</v>
      </c>
      <c r="C111" s="7">
        <v>84</v>
      </c>
      <c r="D111" s="7" t="s">
        <v>101</v>
      </c>
      <c r="E111" s="7">
        <v>1285</v>
      </c>
      <c r="F111" s="5">
        <v>41.38</v>
      </c>
      <c r="G111" s="5">
        <v>0.5</v>
      </c>
      <c r="H111" s="5">
        <v>16.579999999999998</v>
      </c>
      <c r="I111" s="4" t="s">
        <v>10</v>
      </c>
      <c r="J111" s="5">
        <v>13.05</v>
      </c>
      <c r="K111" s="4" t="s">
        <v>10</v>
      </c>
      <c r="L111" s="5">
        <v>10.65</v>
      </c>
      <c r="M111" s="5">
        <v>10.96</v>
      </c>
      <c r="N111" s="5">
        <v>1.34</v>
      </c>
      <c r="O111" s="5">
        <v>0.5</v>
      </c>
      <c r="P111" s="4" t="s">
        <v>10</v>
      </c>
      <c r="Q111" s="5">
        <v>94.96</v>
      </c>
      <c r="R111" s="5">
        <v>6.2370000000000001</v>
      </c>
      <c r="S111" s="5">
        <v>5.7000000000000002E-2</v>
      </c>
      <c r="T111" s="5">
        <v>2.9449999999999998</v>
      </c>
      <c r="U111" s="5" t="s">
        <v>10</v>
      </c>
      <c r="V111" s="5">
        <v>1.645</v>
      </c>
      <c r="W111" s="5" t="s">
        <v>10</v>
      </c>
      <c r="X111" s="5">
        <v>2.3929999999999998</v>
      </c>
      <c r="Y111" s="5">
        <v>1.77</v>
      </c>
      <c r="Z111" s="5">
        <v>0.39200000000000002</v>
      </c>
      <c r="AA111" s="5">
        <v>9.6000000000000002E-2</v>
      </c>
      <c r="AB111" s="5" t="s">
        <v>10</v>
      </c>
      <c r="AC111" s="5">
        <v>15.534000000000001</v>
      </c>
      <c r="AD111" s="5">
        <v>6.1070000000000002</v>
      </c>
      <c r="AE111" s="5">
        <v>5.6000000000000001E-2</v>
      </c>
      <c r="AF111" s="5">
        <v>2.8839999999999999</v>
      </c>
      <c r="AG111" s="5" t="s">
        <v>10</v>
      </c>
      <c r="AH111" s="5">
        <v>0.65200000000000002</v>
      </c>
      <c r="AI111" s="5">
        <v>0.95899999999999996</v>
      </c>
      <c r="AJ111" s="5" t="s">
        <v>10</v>
      </c>
      <c r="AK111" s="5">
        <v>2.343</v>
      </c>
      <c r="AL111" s="5">
        <v>1.7330000000000001</v>
      </c>
      <c r="AM111" s="5">
        <v>0.38300000000000001</v>
      </c>
      <c r="AN111" s="5">
        <v>9.4E-2</v>
      </c>
      <c r="AO111" s="5" t="s">
        <v>10</v>
      </c>
      <c r="AP111" s="5">
        <v>15.211</v>
      </c>
      <c r="AQ111" s="5">
        <f t="shared" si="9"/>
        <v>0.78230383973288808</v>
      </c>
      <c r="AR111" s="5">
        <f t="shared" si="10"/>
        <v>0.47699999999999998</v>
      </c>
      <c r="AS111" s="5">
        <f t="shared" si="11"/>
        <v>0.8029350104821803</v>
      </c>
      <c r="AT111" s="5">
        <f t="shared" si="12"/>
        <v>0.2669999999999999</v>
      </c>
      <c r="AU111" s="5">
        <f t="shared" si="13"/>
        <v>0.1160000000000001</v>
      </c>
      <c r="AV111" s="5">
        <f t="shared" si="14"/>
        <v>1.8929999999999998</v>
      </c>
      <c r="AW111" s="5">
        <f t="shared" si="15"/>
        <v>0.9910000000000001</v>
      </c>
      <c r="AX111" s="5">
        <f t="shared" si="16"/>
        <v>0.49179487179487175</v>
      </c>
      <c r="AY111" s="5">
        <f t="shared" si="17"/>
        <v>0.21000000000000008</v>
      </c>
    </row>
    <row r="112" spans="1:51" ht="15.75">
      <c r="A112" s="7" t="s">
        <v>3</v>
      </c>
      <c r="B112" s="7" t="s">
        <v>37</v>
      </c>
      <c r="C112" s="7">
        <v>85</v>
      </c>
      <c r="D112" s="7" t="s">
        <v>101</v>
      </c>
      <c r="E112" s="7">
        <v>1305</v>
      </c>
      <c r="F112" s="5">
        <v>40.85</v>
      </c>
      <c r="G112" s="5">
        <v>0.6</v>
      </c>
      <c r="H112" s="5">
        <v>16.22</v>
      </c>
      <c r="I112" s="4" t="s">
        <v>10</v>
      </c>
      <c r="J112" s="5">
        <v>13.05</v>
      </c>
      <c r="K112" s="4" t="s">
        <v>10</v>
      </c>
      <c r="L112" s="5">
        <v>10.77</v>
      </c>
      <c r="M112" s="5">
        <v>10.88</v>
      </c>
      <c r="N112" s="5">
        <v>1.17</v>
      </c>
      <c r="O112" s="5">
        <v>0.56000000000000005</v>
      </c>
      <c r="P112" s="4" t="s">
        <v>10</v>
      </c>
      <c r="Q112" s="5">
        <v>94.1</v>
      </c>
      <c r="R112" s="5">
        <v>6.2240000000000002</v>
      </c>
      <c r="S112" s="5">
        <v>6.9000000000000006E-2</v>
      </c>
      <c r="T112" s="5">
        <v>2.9129999999999998</v>
      </c>
      <c r="U112" s="5" t="s">
        <v>10</v>
      </c>
      <c r="V112" s="5">
        <v>1.663</v>
      </c>
      <c r="W112" s="5" t="s">
        <v>10</v>
      </c>
      <c r="X112" s="5">
        <v>2.4460000000000002</v>
      </c>
      <c r="Y112" s="5">
        <v>1.776</v>
      </c>
      <c r="Z112" s="5">
        <v>0.34599999999999997</v>
      </c>
      <c r="AA112" s="5">
        <v>0.109</v>
      </c>
      <c r="AB112" s="5" t="s">
        <v>10</v>
      </c>
      <c r="AC112" s="5">
        <v>15.545999999999999</v>
      </c>
      <c r="AD112" s="5">
        <v>6.077</v>
      </c>
      <c r="AE112" s="5">
        <v>6.7000000000000004E-2</v>
      </c>
      <c r="AF112" s="5">
        <v>2.8439999999999999</v>
      </c>
      <c r="AG112" s="5" t="s">
        <v>10</v>
      </c>
      <c r="AH112" s="5">
        <v>0.53300000000000003</v>
      </c>
      <c r="AI112" s="5">
        <v>1.0900000000000001</v>
      </c>
      <c r="AJ112" s="5" t="s">
        <v>10</v>
      </c>
      <c r="AK112" s="5">
        <v>2.3879999999999999</v>
      </c>
      <c r="AL112" s="5">
        <v>1.734</v>
      </c>
      <c r="AM112" s="5">
        <v>0.33700000000000002</v>
      </c>
      <c r="AN112" s="5">
        <v>0.106</v>
      </c>
      <c r="AO112" s="5" t="s">
        <v>10</v>
      </c>
      <c r="AP112" s="5">
        <v>15.178000000000001</v>
      </c>
      <c r="AQ112" s="5">
        <f t="shared" si="9"/>
        <v>0.81752824375213973</v>
      </c>
      <c r="AR112" s="5">
        <f t="shared" si="10"/>
        <v>0.443</v>
      </c>
      <c r="AS112" s="5">
        <f t="shared" si="11"/>
        <v>0.76072234762979685</v>
      </c>
      <c r="AT112" s="5">
        <f t="shared" si="12"/>
        <v>0.26600000000000001</v>
      </c>
      <c r="AU112" s="5">
        <f t="shared" si="13"/>
        <v>7.1000000000000008E-2</v>
      </c>
      <c r="AV112" s="5">
        <f t="shared" si="14"/>
        <v>1.923</v>
      </c>
      <c r="AW112" s="5">
        <f t="shared" si="15"/>
        <v>0.92099999999999982</v>
      </c>
      <c r="AX112" s="5">
        <f t="shared" si="16"/>
        <v>0.54201889607160614</v>
      </c>
      <c r="AY112" s="5">
        <f t="shared" si="17"/>
        <v>0.17699999999999999</v>
      </c>
    </row>
    <row r="113" spans="1:51" ht="15.75">
      <c r="A113" s="7" t="s">
        <v>3</v>
      </c>
      <c r="B113" s="7" t="s">
        <v>37</v>
      </c>
      <c r="C113" s="7">
        <v>85</v>
      </c>
      <c r="D113" s="7" t="s">
        <v>101</v>
      </c>
      <c r="E113" s="7">
        <v>1308</v>
      </c>
      <c r="F113" s="5">
        <v>42.12</v>
      </c>
      <c r="G113" s="5">
        <v>0.52</v>
      </c>
      <c r="H113" s="5">
        <v>16.86</v>
      </c>
      <c r="I113" s="4" t="s">
        <v>10</v>
      </c>
      <c r="J113" s="5">
        <v>13.32</v>
      </c>
      <c r="K113" s="4" t="s">
        <v>10</v>
      </c>
      <c r="L113" s="5">
        <v>11.24</v>
      </c>
      <c r="M113" s="5">
        <v>11.04</v>
      </c>
      <c r="N113" s="5">
        <v>1.39</v>
      </c>
      <c r="O113" s="5">
        <v>0.51</v>
      </c>
      <c r="P113" s="4" t="s">
        <v>10</v>
      </c>
      <c r="Q113" s="5">
        <v>97</v>
      </c>
      <c r="R113" s="5">
        <v>6.2169999999999996</v>
      </c>
      <c r="S113" s="5">
        <v>5.8000000000000003E-2</v>
      </c>
      <c r="T113" s="5">
        <v>2.9329999999999998</v>
      </c>
      <c r="U113" s="5" t="s">
        <v>10</v>
      </c>
      <c r="V113" s="5">
        <v>1.6439999999999999</v>
      </c>
      <c r="W113" s="5" t="s">
        <v>10</v>
      </c>
      <c r="X113" s="5">
        <v>2.4729999999999999</v>
      </c>
      <c r="Y113" s="5">
        <v>1.746</v>
      </c>
      <c r="Z113" s="5">
        <v>0.39800000000000002</v>
      </c>
      <c r="AA113" s="5">
        <v>9.6000000000000002E-2</v>
      </c>
      <c r="AB113" s="5" t="s">
        <v>10</v>
      </c>
      <c r="AC113" s="5">
        <v>15.564</v>
      </c>
      <c r="AD113" s="5">
        <v>6.0650000000000004</v>
      </c>
      <c r="AE113" s="5">
        <v>5.6000000000000001E-2</v>
      </c>
      <c r="AF113" s="5">
        <v>2.8610000000000002</v>
      </c>
      <c r="AG113" s="5" t="s">
        <v>10</v>
      </c>
      <c r="AH113" s="5">
        <v>0.48499999999999999</v>
      </c>
      <c r="AI113" s="5">
        <v>1.1200000000000001</v>
      </c>
      <c r="AJ113" s="5" t="s">
        <v>10</v>
      </c>
      <c r="AK113" s="5">
        <v>2.4129999999999998</v>
      </c>
      <c r="AL113" s="5">
        <v>1.7030000000000001</v>
      </c>
      <c r="AM113" s="5">
        <v>0.38800000000000001</v>
      </c>
      <c r="AN113" s="5">
        <v>9.4E-2</v>
      </c>
      <c r="AO113" s="5" t="s">
        <v>10</v>
      </c>
      <c r="AP113" s="5">
        <v>15.185</v>
      </c>
      <c r="AQ113" s="5">
        <f t="shared" si="9"/>
        <v>0.83264320220841959</v>
      </c>
      <c r="AR113" s="5">
        <f t="shared" si="10"/>
        <v>0.48199999999999998</v>
      </c>
      <c r="AS113" s="5">
        <f t="shared" si="11"/>
        <v>0.80497925311203322</v>
      </c>
      <c r="AT113" s="5">
        <f t="shared" si="12"/>
        <v>0.29699999999999993</v>
      </c>
      <c r="AU113" s="5">
        <f t="shared" si="13"/>
        <v>9.1000000000000081E-2</v>
      </c>
      <c r="AV113" s="5">
        <f t="shared" si="14"/>
        <v>1.9349999999999996</v>
      </c>
      <c r="AW113" s="5">
        <f t="shared" si="15"/>
        <v>0.9260000000000006</v>
      </c>
      <c r="AX113" s="5">
        <f t="shared" si="16"/>
        <v>0.54740957966764403</v>
      </c>
      <c r="AY113" s="5">
        <f t="shared" si="17"/>
        <v>0.18500000000000005</v>
      </c>
    </row>
    <row r="114" spans="1:51" ht="15.75">
      <c r="A114" s="7" t="s">
        <v>3</v>
      </c>
      <c r="B114" s="7" t="s">
        <v>37</v>
      </c>
      <c r="C114" s="7">
        <v>86</v>
      </c>
      <c r="D114" s="7" t="s">
        <v>101</v>
      </c>
      <c r="E114" s="7">
        <v>1311</v>
      </c>
      <c r="F114" s="5">
        <v>41.48</v>
      </c>
      <c r="G114" s="5">
        <v>0.76</v>
      </c>
      <c r="H114" s="5">
        <v>16.23</v>
      </c>
      <c r="I114" s="4" t="s">
        <v>10</v>
      </c>
      <c r="J114" s="5">
        <v>10.44</v>
      </c>
      <c r="K114" s="4" t="s">
        <v>10</v>
      </c>
      <c r="L114" s="5">
        <v>11.56</v>
      </c>
      <c r="M114" s="5">
        <v>11.51</v>
      </c>
      <c r="N114" s="5">
        <v>1.45</v>
      </c>
      <c r="O114" s="5">
        <v>0.66</v>
      </c>
      <c r="P114" s="4" t="s">
        <v>10</v>
      </c>
      <c r="Q114" s="5">
        <v>94.09</v>
      </c>
      <c r="R114" s="5">
        <v>6.2619999999999996</v>
      </c>
      <c r="S114" s="5">
        <v>8.5999999999999993E-2</v>
      </c>
      <c r="T114" s="5">
        <v>2.8879999999999999</v>
      </c>
      <c r="U114" s="5" t="s">
        <v>10</v>
      </c>
      <c r="V114" s="5">
        <v>1.3180000000000001</v>
      </c>
      <c r="W114" s="5" t="s">
        <v>10</v>
      </c>
      <c r="X114" s="5">
        <v>2.6019999999999999</v>
      </c>
      <c r="Y114" s="5">
        <v>1.8620000000000001</v>
      </c>
      <c r="Z114" s="5">
        <v>0.42399999999999999</v>
      </c>
      <c r="AA114" s="5">
        <v>0.127</v>
      </c>
      <c r="AB114" s="5" t="s">
        <v>10</v>
      </c>
      <c r="AC114" s="5">
        <v>15.57</v>
      </c>
      <c r="AD114" s="5">
        <v>6.1879999999999997</v>
      </c>
      <c r="AE114" s="5">
        <v>8.5000000000000006E-2</v>
      </c>
      <c r="AF114" s="5">
        <v>2.8540000000000001</v>
      </c>
      <c r="AG114" s="5" t="s">
        <v>10</v>
      </c>
      <c r="AH114" s="5">
        <v>0.75600000000000001</v>
      </c>
      <c r="AI114" s="5">
        <v>0.54600000000000004</v>
      </c>
      <c r="AJ114" s="5" t="s">
        <v>10</v>
      </c>
      <c r="AK114" s="5">
        <v>2.5710000000000002</v>
      </c>
      <c r="AL114" s="5">
        <v>1.84</v>
      </c>
      <c r="AM114" s="5">
        <v>0.41899999999999998</v>
      </c>
      <c r="AN114" s="5">
        <v>0.126</v>
      </c>
      <c r="AO114" s="5" t="s">
        <v>10</v>
      </c>
      <c r="AP114" s="5">
        <v>15.385</v>
      </c>
      <c r="AQ114" s="5">
        <f t="shared" si="9"/>
        <v>0.77276825969341756</v>
      </c>
      <c r="AR114" s="5">
        <f t="shared" si="10"/>
        <v>0.54499999999999993</v>
      </c>
      <c r="AS114" s="5">
        <f t="shared" si="11"/>
        <v>0.76880733944954138</v>
      </c>
      <c r="AT114" s="5">
        <f t="shared" si="12"/>
        <v>0.15999999999999992</v>
      </c>
      <c r="AU114" s="5">
        <f t="shared" si="13"/>
        <v>0.25900000000000006</v>
      </c>
      <c r="AV114" s="5">
        <f t="shared" si="14"/>
        <v>1.8120000000000003</v>
      </c>
      <c r="AW114" s="5">
        <f t="shared" si="15"/>
        <v>1.0419999999999998</v>
      </c>
      <c r="AX114" s="5">
        <f t="shared" si="16"/>
        <v>0.34382871536523935</v>
      </c>
      <c r="AY114" s="5">
        <f t="shared" si="17"/>
        <v>0.38500000000000001</v>
      </c>
    </row>
    <row r="115" spans="1:51" ht="15.75">
      <c r="A115" s="7" t="s">
        <v>3</v>
      </c>
      <c r="B115" s="7" t="s">
        <v>37</v>
      </c>
      <c r="C115" s="7">
        <v>87</v>
      </c>
      <c r="D115" s="7" t="s">
        <v>101</v>
      </c>
      <c r="E115" s="7">
        <v>1317</v>
      </c>
      <c r="F115" s="5">
        <v>40.31</v>
      </c>
      <c r="G115" s="5">
        <v>0.55000000000000004</v>
      </c>
      <c r="H115" s="5">
        <v>16</v>
      </c>
      <c r="I115" s="4" t="s">
        <v>10</v>
      </c>
      <c r="J115" s="5">
        <v>13.1</v>
      </c>
      <c r="K115" s="4" t="s">
        <v>10</v>
      </c>
      <c r="L115" s="5">
        <v>10.59</v>
      </c>
      <c r="M115" s="5">
        <v>10.83</v>
      </c>
      <c r="N115" s="5">
        <v>1.42</v>
      </c>
      <c r="O115" s="5">
        <v>0.4</v>
      </c>
      <c r="P115" s="4" t="s">
        <v>10</v>
      </c>
      <c r="Q115" s="5">
        <v>93.2</v>
      </c>
      <c r="R115" s="5">
        <v>6.21</v>
      </c>
      <c r="S115" s="5">
        <v>6.4000000000000001E-2</v>
      </c>
      <c r="T115" s="5">
        <v>2.9049999999999998</v>
      </c>
      <c r="U115" s="5" t="s">
        <v>10</v>
      </c>
      <c r="V115" s="5">
        <v>1.6879999999999999</v>
      </c>
      <c r="W115" s="5" t="s">
        <v>10</v>
      </c>
      <c r="X115" s="5">
        <v>2.4319999999999999</v>
      </c>
      <c r="Y115" s="5">
        <v>1.788</v>
      </c>
      <c r="Z115" s="5">
        <v>0.42399999999999999</v>
      </c>
      <c r="AA115" s="5">
        <v>7.9000000000000001E-2</v>
      </c>
      <c r="AB115" s="5" t="s">
        <v>10</v>
      </c>
      <c r="AC115" s="5">
        <v>15.589</v>
      </c>
      <c r="AD115" s="5">
        <v>6.0709999999999997</v>
      </c>
      <c r="AE115" s="5">
        <v>6.2E-2</v>
      </c>
      <c r="AF115" s="5">
        <v>2.84</v>
      </c>
      <c r="AG115" s="5" t="s">
        <v>10</v>
      </c>
      <c r="AH115" s="5">
        <v>0.61699999999999999</v>
      </c>
      <c r="AI115" s="5">
        <v>1.0329999999999999</v>
      </c>
      <c r="AJ115" s="5" t="s">
        <v>10</v>
      </c>
      <c r="AK115" s="5">
        <v>2.3769999999999998</v>
      </c>
      <c r="AL115" s="5">
        <v>1.7470000000000001</v>
      </c>
      <c r="AM115" s="5">
        <v>0.41499999999999998</v>
      </c>
      <c r="AN115" s="5">
        <v>7.6999999999999999E-2</v>
      </c>
      <c r="AO115" s="5" t="s">
        <v>10</v>
      </c>
      <c r="AP115" s="5">
        <v>15.239000000000001</v>
      </c>
      <c r="AQ115" s="5">
        <f t="shared" si="9"/>
        <v>0.79392117568470277</v>
      </c>
      <c r="AR115" s="5">
        <f t="shared" si="10"/>
        <v>0.49199999999999999</v>
      </c>
      <c r="AS115" s="5">
        <f t="shared" si="11"/>
        <v>0.8434959349593496</v>
      </c>
      <c r="AT115" s="5">
        <f t="shared" si="12"/>
        <v>0.25299999999999989</v>
      </c>
      <c r="AU115" s="5">
        <f t="shared" si="13"/>
        <v>0.16200000000000009</v>
      </c>
      <c r="AV115" s="5">
        <f t="shared" si="14"/>
        <v>1.9290000000000003</v>
      </c>
      <c r="AW115" s="5">
        <f t="shared" si="15"/>
        <v>0.91099999999999959</v>
      </c>
      <c r="AX115" s="5">
        <f t="shared" si="16"/>
        <v>0.53137860082304533</v>
      </c>
      <c r="AY115" s="5">
        <f t="shared" si="17"/>
        <v>0.2390000000000001</v>
      </c>
    </row>
    <row r="116" spans="1:51" ht="15.75">
      <c r="A116" s="7" t="s">
        <v>70</v>
      </c>
      <c r="B116" s="7" t="s">
        <v>41</v>
      </c>
      <c r="C116" s="7">
        <v>88</v>
      </c>
      <c r="D116" s="7" t="s">
        <v>101</v>
      </c>
      <c r="E116" s="7">
        <v>1355</v>
      </c>
      <c r="F116" s="5">
        <v>42.2</v>
      </c>
      <c r="G116" s="5">
        <v>0.76</v>
      </c>
      <c r="H116" s="5">
        <v>16.46</v>
      </c>
      <c r="I116" s="5" t="s">
        <v>10</v>
      </c>
      <c r="J116" s="5">
        <v>12.57</v>
      </c>
      <c r="K116" s="5" t="s">
        <v>10</v>
      </c>
      <c r="L116" s="5">
        <v>11.72</v>
      </c>
      <c r="M116" s="5">
        <v>10.95</v>
      </c>
      <c r="N116" s="5">
        <v>1.85</v>
      </c>
      <c r="O116" s="5">
        <v>0.45</v>
      </c>
      <c r="P116" s="5" t="s">
        <v>10</v>
      </c>
      <c r="Q116" s="5">
        <v>96.96</v>
      </c>
      <c r="R116" s="5">
        <v>6.2270000000000003</v>
      </c>
      <c r="S116" s="5">
        <v>8.4000000000000005E-2</v>
      </c>
      <c r="T116" s="5">
        <v>2.863</v>
      </c>
      <c r="U116" s="5" t="s">
        <v>10</v>
      </c>
      <c r="V116" s="5">
        <v>1.5509999999999999</v>
      </c>
      <c r="W116" s="5" t="s">
        <v>10</v>
      </c>
      <c r="X116" s="5">
        <v>2.5779999999999998</v>
      </c>
      <c r="Y116" s="5">
        <v>1.7310000000000001</v>
      </c>
      <c r="Z116" s="5">
        <v>0.52900000000000003</v>
      </c>
      <c r="AA116" s="5">
        <v>8.5000000000000006E-2</v>
      </c>
      <c r="AB116" s="5" t="s">
        <v>10</v>
      </c>
      <c r="AC116" s="5">
        <v>15.648999999999999</v>
      </c>
      <c r="AD116" s="5">
        <v>6.085</v>
      </c>
      <c r="AE116" s="5">
        <v>8.2000000000000003E-2</v>
      </c>
      <c r="AF116" s="5">
        <v>2.7970000000000002</v>
      </c>
      <c r="AG116" s="5" t="s">
        <v>10</v>
      </c>
      <c r="AH116" s="5">
        <v>0.46700000000000003</v>
      </c>
      <c r="AI116" s="5">
        <v>1.0489999999999999</v>
      </c>
      <c r="AJ116" s="5" t="s">
        <v>10</v>
      </c>
      <c r="AK116" s="5">
        <v>2.5190000000000001</v>
      </c>
      <c r="AL116" s="5">
        <v>1.6919999999999999</v>
      </c>
      <c r="AM116" s="5">
        <v>0.51700000000000002</v>
      </c>
      <c r="AN116" s="5">
        <v>8.3000000000000004E-2</v>
      </c>
      <c r="AO116" s="5" t="s">
        <v>10</v>
      </c>
      <c r="AP116" s="5">
        <v>15.292</v>
      </c>
      <c r="AQ116" s="5">
        <f t="shared" si="9"/>
        <v>0.84360348292029474</v>
      </c>
      <c r="AR116" s="5">
        <f t="shared" si="10"/>
        <v>0.6</v>
      </c>
      <c r="AS116" s="5">
        <f t="shared" si="11"/>
        <v>0.86166666666666669</v>
      </c>
      <c r="AT116" s="5">
        <f t="shared" si="12"/>
        <v>0.30800000000000005</v>
      </c>
      <c r="AU116" s="5">
        <f t="shared" si="13"/>
        <v>0.20899999999999996</v>
      </c>
      <c r="AV116" s="5">
        <f t="shared" si="14"/>
        <v>1.915</v>
      </c>
      <c r="AW116" s="5">
        <f t="shared" si="15"/>
        <v>0.88200000000000012</v>
      </c>
      <c r="AX116" s="5">
        <f t="shared" si="16"/>
        <v>0.54324184360435002</v>
      </c>
      <c r="AY116" s="5">
        <f t="shared" si="17"/>
        <v>0.29199999999999993</v>
      </c>
    </row>
    <row r="117" spans="1:51" ht="15.75">
      <c r="A117" s="7" t="s">
        <v>70</v>
      </c>
      <c r="B117" s="7" t="s">
        <v>41</v>
      </c>
      <c r="C117" s="7">
        <v>88</v>
      </c>
      <c r="D117" s="7" t="s">
        <v>101</v>
      </c>
      <c r="E117" s="7">
        <v>1357</v>
      </c>
      <c r="F117" s="5">
        <v>40.799999999999997</v>
      </c>
      <c r="G117" s="5">
        <v>0.75</v>
      </c>
      <c r="H117" s="5">
        <v>16.55</v>
      </c>
      <c r="I117" s="5" t="s">
        <v>10</v>
      </c>
      <c r="J117" s="5">
        <v>11.87</v>
      </c>
      <c r="K117" s="5" t="s">
        <v>10</v>
      </c>
      <c r="L117" s="5">
        <v>11.53</v>
      </c>
      <c r="M117" s="5">
        <v>10.57</v>
      </c>
      <c r="N117" s="5">
        <v>1.78</v>
      </c>
      <c r="O117" s="5">
        <v>0.52</v>
      </c>
      <c r="P117" s="5">
        <v>0.2</v>
      </c>
      <c r="Q117" s="5">
        <v>94.57</v>
      </c>
      <c r="R117" s="5">
        <v>6.17</v>
      </c>
      <c r="S117" s="5">
        <v>8.5000000000000006E-2</v>
      </c>
      <c r="T117" s="5">
        <v>2.95</v>
      </c>
      <c r="U117" s="5" t="s">
        <v>10</v>
      </c>
      <c r="V117" s="5">
        <v>1.5009999999999999</v>
      </c>
      <c r="W117" s="5" t="s">
        <v>10</v>
      </c>
      <c r="X117" s="5">
        <v>2.5990000000000002</v>
      </c>
      <c r="Y117" s="5">
        <v>1.7130000000000001</v>
      </c>
      <c r="Z117" s="5">
        <v>0.52200000000000002</v>
      </c>
      <c r="AA117" s="5">
        <v>0.1</v>
      </c>
      <c r="AB117" s="5">
        <v>2.4E-2</v>
      </c>
      <c r="AC117" s="5">
        <v>15.666</v>
      </c>
      <c r="AD117" s="5">
        <v>6.0170000000000003</v>
      </c>
      <c r="AE117" s="5">
        <v>8.3000000000000004E-2</v>
      </c>
      <c r="AF117" s="5">
        <v>2.8769999999999998</v>
      </c>
      <c r="AG117" s="5" t="s">
        <v>10</v>
      </c>
      <c r="AH117" s="5">
        <v>0.32300000000000001</v>
      </c>
      <c r="AI117" s="5">
        <v>1.141</v>
      </c>
      <c r="AJ117" s="5" t="s">
        <v>10</v>
      </c>
      <c r="AK117" s="5">
        <v>2.5350000000000001</v>
      </c>
      <c r="AL117" s="5">
        <v>1.67</v>
      </c>
      <c r="AM117" s="5">
        <v>0.50900000000000001</v>
      </c>
      <c r="AN117" s="5">
        <v>9.8000000000000004E-2</v>
      </c>
      <c r="AO117" s="5">
        <v>2.4E-2</v>
      </c>
      <c r="AP117" s="5">
        <v>15.276999999999999</v>
      </c>
      <c r="AQ117" s="5">
        <f t="shared" si="9"/>
        <v>0.88698390482855149</v>
      </c>
      <c r="AR117" s="5">
        <f t="shared" si="10"/>
        <v>0.60699999999999998</v>
      </c>
      <c r="AS117" s="5">
        <f t="shared" si="11"/>
        <v>0.83855024711696868</v>
      </c>
      <c r="AT117" s="5">
        <f t="shared" si="12"/>
        <v>0.33000000000000007</v>
      </c>
      <c r="AU117" s="5">
        <f t="shared" si="13"/>
        <v>0.17899999999999994</v>
      </c>
      <c r="AV117" s="5">
        <f t="shared" si="14"/>
        <v>1.9829999999999997</v>
      </c>
      <c r="AW117" s="5">
        <f t="shared" si="15"/>
        <v>0.89400000000000013</v>
      </c>
      <c r="AX117" s="5">
        <f t="shared" si="16"/>
        <v>0.56068796068796067</v>
      </c>
      <c r="AY117" s="5">
        <f t="shared" si="17"/>
        <v>0.27699999999999991</v>
      </c>
    </row>
    <row r="118" spans="1:51" ht="15.75">
      <c r="A118" s="7" t="s">
        <v>70</v>
      </c>
      <c r="B118" s="7" t="s">
        <v>41</v>
      </c>
      <c r="C118" s="7">
        <v>91</v>
      </c>
      <c r="D118" s="7" t="s">
        <v>101</v>
      </c>
      <c r="E118" s="7">
        <v>1394</v>
      </c>
      <c r="F118" s="5">
        <v>42.95</v>
      </c>
      <c r="G118" s="5">
        <v>0.76</v>
      </c>
      <c r="H118" s="5">
        <v>17.149999999999999</v>
      </c>
      <c r="I118" s="5" t="s">
        <v>10</v>
      </c>
      <c r="J118" s="5">
        <v>12.57</v>
      </c>
      <c r="K118" s="5" t="s">
        <v>10</v>
      </c>
      <c r="L118" s="5">
        <v>12.13</v>
      </c>
      <c r="M118" s="5">
        <v>11.16</v>
      </c>
      <c r="N118" s="5">
        <v>1.87</v>
      </c>
      <c r="O118" s="5">
        <v>0.4</v>
      </c>
      <c r="P118" s="5" t="s">
        <v>10</v>
      </c>
      <c r="Q118" s="5">
        <v>98.99</v>
      </c>
      <c r="R118" s="5">
        <v>6.1970000000000001</v>
      </c>
      <c r="S118" s="5">
        <v>8.2000000000000003E-2</v>
      </c>
      <c r="T118" s="5">
        <v>2.9159999999999999</v>
      </c>
      <c r="U118" s="5" t="s">
        <v>10</v>
      </c>
      <c r="V118" s="5">
        <v>1.5169999999999999</v>
      </c>
      <c r="W118" s="5" t="s">
        <v>10</v>
      </c>
      <c r="X118" s="5">
        <v>2.609</v>
      </c>
      <c r="Y118" s="5">
        <v>1.7250000000000001</v>
      </c>
      <c r="Z118" s="5">
        <v>0.52300000000000002</v>
      </c>
      <c r="AA118" s="5">
        <v>7.3999999999999996E-2</v>
      </c>
      <c r="AB118" s="5" t="s">
        <v>10</v>
      </c>
      <c r="AC118" s="5">
        <v>15.643000000000001</v>
      </c>
      <c r="AD118" s="5">
        <v>6.0469999999999997</v>
      </c>
      <c r="AE118" s="5">
        <v>8.1000000000000003E-2</v>
      </c>
      <c r="AF118" s="5">
        <v>2.8460000000000001</v>
      </c>
      <c r="AG118" s="5" t="s">
        <v>10</v>
      </c>
      <c r="AH118" s="5">
        <v>0.37</v>
      </c>
      <c r="AI118" s="5">
        <v>1.1100000000000001</v>
      </c>
      <c r="AJ118" s="5" t="s">
        <v>10</v>
      </c>
      <c r="AK118" s="5">
        <v>2.5459999999999998</v>
      </c>
      <c r="AL118" s="5">
        <v>1.6839999999999999</v>
      </c>
      <c r="AM118" s="5">
        <v>0.51</v>
      </c>
      <c r="AN118" s="5">
        <v>7.1999999999999995E-2</v>
      </c>
      <c r="AO118" s="5" t="s">
        <v>10</v>
      </c>
      <c r="AP118" s="5">
        <v>15.266</v>
      </c>
      <c r="AQ118" s="5">
        <f t="shared" si="9"/>
        <v>0.87311385459533608</v>
      </c>
      <c r="AR118" s="5">
        <f t="shared" si="10"/>
        <v>0.58199999999999996</v>
      </c>
      <c r="AS118" s="5">
        <f t="shared" si="11"/>
        <v>0.87628865979381454</v>
      </c>
      <c r="AT118" s="5">
        <f t="shared" si="12"/>
        <v>0.31600000000000006</v>
      </c>
      <c r="AU118" s="5">
        <f t="shared" si="13"/>
        <v>0.19399999999999995</v>
      </c>
      <c r="AV118" s="5">
        <f t="shared" si="14"/>
        <v>1.9530000000000003</v>
      </c>
      <c r="AW118" s="5">
        <f t="shared" si="15"/>
        <v>0.89299999999999979</v>
      </c>
      <c r="AX118" s="5">
        <f t="shared" si="16"/>
        <v>0.55416874687968054</v>
      </c>
      <c r="AY118" s="5">
        <f t="shared" si="17"/>
        <v>0.2659999999999999</v>
      </c>
    </row>
    <row r="119" spans="1:51" ht="15.75">
      <c r="A119" s="7" t="s">
        <v>70</v>
      </c>
      <c r="B119" s="7" t="s">
        <v>41</v>
      </c>
      <c r="C119" s="7">
        <v>91</v>
      </c>
      <c r="D119" s="7" t="s">
        <v>101</v>
      </c>
      <c r="E119" s="7">
        <v>1395</v>
      </c>
      <c r="F119" s="5">
        <v>44.36</v>
      </c>
      <c r="G119" s="5">
        <v>0.9</v>
      </c>
      <c r="H119" s="5">
        <v>17.7</v>
      </c>
      <c r="I119" s="5" t="s">
        <v>10</v>
      </c>
      <c r="J119" s="5">
        <v>12.86</v>
      </c>
      <c r="K119" s="5" t="s">
        <v>10</v>
      </c>
      <c r="L119" s="5">
        <v>12.44</v>
      </c>
      <c r="M119" s="5">
        <v>11.47</v>
      </c>
      <c r="N119" s="5">
        <v>2.0699999999999998</v>
      </c>
      <c r="O119" s="5">
        <v>0.43</v>
      </c>
      <c r="P119" s="5" t="s">
        <v>10</v>
      </c>
      <c r="Q119" s="5">
        <v>102.23</v>
      </c>
      <c r="R119" s="5">
        <v>6.2</v>
      </c>
      <c r="S119" s="5">
        <v>9.5000000000000001E-2</v>
      </c>
      <c r="T119" s="5">
        <v>2.9159999999999999</v>
      </c>
      <c r="U119" s="5" t="s">
        <v>10</v>
      </c>
      <c r="V119" s="5">
        <v>1.5029999999999999</v>
      </c>
      <c r="W119" s="5" t="s">
        <v>10</v>
      </c>
      <c r="X119" s="5">
        <v>2.5920000000000001</v>
      </c>
      <c r="Y119" s="5">
        <v>1.718</v>
      </c>
      <c r="Z119" s="5">
        <v>0.56100000000000005</v>
      </c>
      <c r="AA119" s="5">
        <v>7.6999999999999999E-2</v>
      </c>
      <c r="AB119" s="5" t="s">
        <v>10</v>
      </c>
      <c r="AC119" s="5">
        <v>15.661</v>
      </c>
      <c r="AD119" s="5">
        <v>6.0579999999999998</v>
      </c>
      <c r="AE119" s="5">
        <v>9.1999999999999998E-2</v>
      </c>
      <c r="AF119" s="5">
        <v>2.8490000000000002</v>
      </c>
      <c r="AG119" s="5" t="s">
        <v>10</v>
      </c>
      <c r="AH119" s="5">
        <v>0.41199999999999998</v>
      </c>
      <c r="AI119" s="5">
        <v>1.056</v>
      </c>
      <c r="AJ119" s="5" t="s">
        <v>10</v>
      </c>
      <c r="AK119" s="5">
        <v>2.532</v>
      </c>
      <c r="AL119" s="5">
        <v>1.6779999999999999</v>
      </c>
      <c r="AM119" s="5">
        <v>0.54800000000000004</v>
      </c>
      <c r="AN119" s="5">
        <v>7.4999999999999997E-2</v>
      </c>
      <c r="AO119" s="5" t="s">
        <v>10</v>
      </c>
      <c r="AP119" s="5">
        <v>15.301</v>
      </c>
      <c r="AQ119" s="5">
        <f t="shared" si="9"/>
        <v>0.86005434782608703</v>
      </c>
      <c r="AR119" s="5">
        <f t="shared" si="10"/>
        <v>0.623</v>
      </c>
      <c r="AS119" s="5">
        <f t="shared" si="11"/>
        <v>0.87961476725521681</v>
      </c>
      <c r="AT119" s="5">
        <f t="shared" si="12"/>
        <v>0.32200000000000006</v>
      </c>
      <c r="AU119" s="5">
        <f t="shared" si="13"/>
        <v>0.22599999999999998</v>
      </c>
      <c r="AV119" s="5">
        <f t="shared" si="14"/>
        <v>1.9420000000000002</v>
      </c>
      <c r="AW119" s="5">
        <f t="shared" si="15"/>
        <v>0.90700000000000003</v>
      </c>
      <c r="AX119" s="5">
        <f t="shared" si="16"/>
        <v>0.53795211411105448</v>
      </c>
      <c r="AY119" s="5">
        <f t="shared" si="17"/>
        <v>0.30099999999999993</v>
      </c>
    </row>
    <row r="120" spans="1:51" ht="15.75">
      <c r="A120" s="7" t="s">
        <v>70</v>
      </c>
      <c r="B120" s="7" t="s">
        <v>41</v>
      </c>
      <c r="C120" s="7">
        <v>91</v>
      </c>
      <c r="D120" s="7" t="s">
        <v>101</v>
      </c>
      <c r="E120" s="7">
        <v>1404</v>
      </c>
      <c r="F120" s="5">
        <v>42.19</v>
      </c>
      <c r="G120" s="5">
        <v>0.75</v>
      </c>
      <c r="H120" s="5">
        <v>16.93</v>
      </c>
      <c r="I120" s="5">
        <v>0.22</v>
      </c>
      <c r="J120" s="5">
        <v>13.01</v>
      </c>
      <c r="K120" s="5" t="s">
        <v>10</v>
      </c>
      <c r="L120" s="5">
        <v>11.95</v>
      </c>
      <c r="M120" s="5">
        <v>11.11</v>
      </c>
      <c r="N120" s="5">
        <v>1.82</v>
      </c>
      <c r="O120" s="5">
        <v>0.5</v>
      </c>
      <c r="P120" s="5" t="s">
        <v>10</v>
      </c>
      <c r="Q120" s="5">
        <v>98.48</v>
      </c>
      <c r="R120" s="5">
        <v>6.149</v>
      </c>
      <c r="S120" s="5">
        <v>8.2000000000000003E-2</v>
      </c>
      <c r="T120" s="5">
        <v>2.9079999999999999</v>
      </c>
      <c r="U120" s="5">
        <v>2.5000000000000001E-2</v>
      </c>
      <c r="V120" s="5">
        <v>1.5860000000000001</v>
      </c>
      <c r="W120" s="5" t="s">
        <v>10</v>
      </c>
      <c r="X120" s="5">
        <v>2.5960000000000001</v>
      </c>
      <c r="Y120" s="5">
        <v>1.7350000000000001</v>
      </c>
      <c r="Z120" s="5">
        <v>0.51400000000000001</v>
      </c>
      <c r="AA120" s="5">
        <v>9.2999999999999999E-2</v>
      </c>
      <c r="AB120" s="5" t="s">
        <v>10</v>
      </c>
      <c r="AC120" s="5">
        <v>15.688000000000001</v>
      </c>
      <c r="AD120" s="5">
        <v>5.9889999999999999</v>
      </c>
      <c r="AE120" s="5">
        <v>0.08</v>
      </c>
      <c r="AF120" s="5">
        <v>2.8330000000000002</v>
      </c>
      <c r="AG120" s="5">
        <v>2.5000000000000001E-2</v>
      </c>
      <c r="AH120" s="5">
        <v>0.35099999999999998</v>
      </c>
      <c r="AI120" s="5">
        <v>1.1930000000000001</v>
      </c>
      <c r="AJ120" s="5" t="s">
        <v>10</v>
      </c>
      <c r="AK120" s="5">
        <v>2.5289999999999999</v>
      </c>
      <c r="AL120" s="5">
        <v>1.69</v>
      </c>
      <c r="AM120" s="5">
        <v>0.501</v>
      </c>
      <c r="AN120" s="5">
        <v>9.0999999999999998E-2</v>
      </c>
      <c r="AO120" s="5" t="s">
        <v>10</v>
      </c>
      <c r="AP120" s="5">
        <v>15.281000000000001</v>
      </c>
      <c r="AQ120" s="5">
        <f t="shared" si="9"/>
        <v>0.87812500000000004</v>
      </c>
      <c r="AR120" s="5">
        <f t="shared" si="10"/>
        <v>0.59199999999999997</v>
      </c>
      <c r="AS120" s="5">
        <f t="shared" si="11"/>
        <v>0.84628378378378377</v>
      </c>
      <c r="AT120" s="5">
        <f t="shared" si="12"/>
        <v>0.31000000000000005</v>
      </c>
      <c r="AU120" s="5">
        <f t="shared" si="13"/>
        <v>0.19099999999999995</v>
      </c>
      <c r="AV120" s="5">
        <f t="shared" si="14"/>
        <v>2.0110000000000001</v>
      </c>
      <c r="AW120" s="5">
        <f t="shared" si="15"/>
        <v>0.82200000000000006</v>
      </c>
      <c r="AX120" s="5">
        <f t="shared" si="16"/>
        <v>0.59205955334987592</v>
      </c>
      <c r="AY120" s="5">
        <f t="shared" si="17"/>
        <v>0.28199999999999992</v>
      </c>
    </row>
    <row r="121" spans="1:51" ht="15.75">
      <c r="A121" s="7" t="s">
        <v>70</v>
      </c>
      <c r="B121" s="7" t="s">
        <v>41</v>
      </c>
      <c r="C121" s="7">
        <v>91</v>
      </c>
      <c r="D121" s="7" t="s">
        <v>101</v>
      </c>
      <c r="E121" s="7">
        <v>1407</v>
      </c>
      <c r="F121" s="5">
        <v>44.11</v>
      </c>
      <c r="G121" s="5">
        <v>0.8</v>
      </c>
      <c r="H121" s="5">
        <v>17.850000000000001</v>
      </c>
      <c r="I121" s="5">
        <v>0.24</v>
      </c>
      <c r="J121" s="5">
        <v>13.01</v>
      </c>
      <c r="K121" s="5" t="s">
        <v>10</v>
      </c>
      <c r="L121" s="5">
        <v>12.58</v>
      </c>
      <c r="M121" s="5">
        <v>11.55</v>
      </c>
      <c r="N121" s="5">
        <v>1.89</v>
      </c>
      <c r="O121" s="5">
        <v>0.52</v>
      </c>
      <c r="P121" s="5" t="s">
        <v>10</v>
      </c>
      <c r="Q121" s="5">
        <v>102.55</v>
      </c>
      <c r="R121" s="5">
        <v>6.1550000000000002</v>
      </c>
      <c r="S121" s="5">
        <v>8.4000000000000005E-2</v>
      </c>
      <c r="T121" s="5">
        <v>2.9350000000000001</v>
      </c>
      <c r="U121" s="5">
        <v>2.5999999999999999E-2</v>
      </c>
      <c r="V121" s="5">
        <v>1.518</v>
      </c>
      <c r="W121" s="5" t="s">
        <v>10</v>
      </c>
      <c r="X121" s="5">
        <v>2.617</v>
      </c>
      <c r="Y121" s="5">
        <v>1.7270000000000001</v>
      </c>
      <c r="Z121" s="5">
        <v>0.51100000000000001</v>
      </c>
      <c r="AA121" s="5">
        <v>9.2999999999999999E-2</v>
      </c>
      <c r="AB121" s="5" t="s">
        <v>10</v>
      </c>
      <c r="AC121" s="5">
        <v>15.666</v>
      </c>
      <c r="AD121" s="5">
        <v>6</v>
      </c>
      <c r="AE121" s="5">
        <v>8.2000000000000003E-2</v>
      </c>
      <c r="AF121" s="5">
        <v>2.8620000000000001</v>
      </c>
      <c r="AG121" s="5">
        <v>2.5999999999999999E-2</v>
      </c>
      <c r="AH121" s="5">
        <v>0.32200000000000001</v>
      </c>
      <c r="AI121" s="5">
        <v>1.1579999999999999</v>
      </c>
      <c r="AJ121" s="5" t="s">
        <v>10</v>
      </c>
      <c r="AK121" s="5">
        <v>2.5510000000000002</v>
      </c>
      <c r="AL121" s="5">
        <v>1.6830000000000001</v>
      </c>
      <c r="AM121" s="5">
        <v>0.498</v>
      </c>
      <c r="AN121" s="5">
        <v>0.09</v>
      </c>
      <c r="AO121" s="5" t="s">
        <v>10</v>
      </c>
      <c r="AP121" s="5">
        <v>15.272</v>
      </c>
      <c r="AQ121" s="5">
        <f t="shared" si="9"/>
        <v>0.88792203271841275</v>
      </c>
      <c r="AR121" s="5">
        <f t="shared" si="10"/>
        <v>0.58799999999999997</v>
      </c>
      <c r="AS121" s="5">
        <f t="shared" si="11"/>
        <v>0.84693877551020413</v>
      </c>
      <c r="AT121" s="5">
        <f t="shared" si="12"/>
        <v>0.31699999999999995</v>
      </c>
      <c r="AU121" s="5">
        <f t="shared" si="13"/>
        <v>0.18100000000000005</v>
      </c>
      <c r="AV121" s="5">
        <f t="shared" si="14"/>
        <v>2</v>
      </c>
      <c r="AW121" s="5">
        <f t="shared" si="15"/>
        <v>0.8620000000000001</v>
      </c>
      <c r="AX121" s="5">
        <f t="shared" si="16"/>
        <v>0.57326732673267322</v>
      </c>
      <c r="AY121" s="5">
        <f t="shared" si="17"/>
        <v>0.27100000000000002</v>
      </c>
    </row>
    <row r="122" spans="1:51" ht="15.75">
      <c r="A122" s="7" t="s">
        <v>70</v>
      </c>
      <c r="B122" s="7" t="s">
        <v>41</v>
      </c>
      <c r="C122" s="7">
        <v>92</v>
      </c>
      <c r="D122" s="7" t="s">
        <v>101</v>
      </c>
      <c r="E122" s="7">
        <v>1421</v>
      </c>
      <c r="F122" s="5">
        <v>43.8</v>
      </c>
      <c r="G122" s="5">
        <v>0.65</v>
      </c>
      <c r="H122" s="5">
        <v>17.29</v>
      </c>
      <c r="I122" s="5">
        <v>0.59</v>
      </c>
      <c r="J122" s="5">
        <v>12.55</v>
      </c>
      <c r="K122" s="5" t="s">
        <v>10</v>
      </c>
      <c r="L122" s="5">
        <v>12.31</v>
      </c>
      <c r="M122" s="5">
        <v>11.48</v>
      </c>
      <c r="N122" s="5">
        <v>1.98</v>
      </c>
      <c r="O122" s="5">
        <v>0.33</v>
      </c>
      <c r="P122" s="5" t="s">
        <v>10</v>
      </c>
      <c r="Q122" s="5">
        <v>100.98</v>
      </c>
      <c r="R122" s="5">
        <v>6.194</v>
      </c>
      <c r="S122" s="5">
        <v>6.9000000000000006E-2</v>
      </c>
      <c r="T122" s="5">
        <v>2.8820000000000001</v>
      </c>
      <c r="U122" s="5">
        <v>6.6000000000000003E-2</v>
      </c>
      <c r="V122" s="5">
        <v>1.484</v>
      </c>
      <c r="W122" s="5" t="s">
        <v>10</v>
      </c>
      <c r="X122" s="5">
        <v>2.5950000000000002</v>
      </c>
      <c r="Y122" s="5">
        <v>1.74</v>
      </c>
      <c r="Z122" s="5">
        <v>0.54300000000000004</v>
      </c>
      <c r="AA122" s="5">
        <v>0.06</v>
      </c>
      <c r="AB122" s="5" t="s">
        <v>10</v>
      </c>
      <c r="AC122" s="5">
        <v>15.632999999999999</v>
      </c>
      <c r="AD122" s="5">
        <v>6.0590000000000002</v>
      </c>
      <c r="AE122" s="5">
        <v>6.8000000000000005E-2</v>
      </c>
      <c r="AF122" s="5">
        <v>2.819</v>
      </c>
      <c r="AG122" s="5">
        <v>6.5000000000000002E-2</v>
      </c>
      <c r="AH122" s="5">
        <v>0.44500000000000001</v>
      </c>
      <c r="AI122" s="5">
        <v>1.0069999999999999</v>
      </c>
      <c r="AJ122" s="5" t="s">
        <v>10</v>
      </c>
      <c r="AK122" s="5">
        <v>2.5379999999999998</v>
      </c>
      <c r="AL122" s="5">
        <v>1.7010000000000001</v>
      </c>
      <c r="AM122" s="5">
        <v>0.53100000000000003</v>
      </c>
      <c r="AN122" s="5">
        <v>5.8000000000000003E-2</v>
      </c>
      <c r="AO122" s="5" t="s">
        <v>10</v>
      </c>
      <c r="AP122" s="5">
        <v>15.291</v>
      </c>
      <c r="AQ122" s="5">
        <f t="shared" si="9"/>
        <v>0.85082132081796857</v>
      </c>
      <c r="AR122" s="5">
        <f t="shared" si="10"/>
        <v>0.58900000000000008</v>
      </c>
      <c r="AS122" s="5">
        <f t="shared" si="11"/>
        <v>0.90152801358234291</v>
      </c>
      <c r="AT122" s="5">
        <f t="shared" si="12"/>
        <v>0.29899999999999993</v>
      </c>
      <c r="AU122" s="5">
        <f t="shared" si="13"/>
        <v>0.2320000000000001</v>
      </c>
      <c r="AV122" s="5">
        <f t="shared" si="14"/>
        <v>1.9409999999999998</v>
      </c>
      <c r="AW122" s="5">
        <f t="shared" si="15"/>
        <v>0.87800000000000011</v>
      </c>
      <c r="AX122" s="5">
        <f t="shared" si="16"/>
        <v>0.53421750663129963</v>
      </c>
      <c r="AY122" s="5">
        <f t="shared" si="17"/>
        <v>0.29000000000000015</v>
      </c>
    </row>
    <row r="123" spans="1:51" ht="15.75">
      <c r="A123" s="7" t="s">
        <v>70</v>
      </c>
      <c r="B123" s="7" t="s">
        <v>41</v>
      </c>
      <c r="C123" s="7">
        <v>92</v>
      </c>
      <c r="D123" s="7" t="s">
        <v>101</v>
      </c>
      <c r="E123" s="7">
        <v>1437</v>
      </c>
      <c r="F123" s="5">
        <v>41.82</v>
      </c>
      <c r="G123" s="5">
        <v>0.82</v>
      </c>
      <c r="H123" s="5">
        <v>16.96</v>
      </c>
      <c r="I123" s="5">
        <v>0.22</v>
      </c>
      <c r="J123" s="5">
        <v>12.02</v>
      </c>
      <c r="K123" s="5" t="s">
        <v>10</v>
      </c>
      <c r="L123" s="5">
        <v>12.09</v>
      </c>
      <c r="M123" s="5">
        <v>11.12</v>
      </c>
      <c r="N123" s="5">
        <v>1.99</v>
      </c>
      <c r="O123" s="5">
        <v>0.45</v>
      </c>
      <c r="P123" s="5" t="s">
        <v>10</v>
      </c>
      <c r="Q123" s="5">
        <v>97.49</v>
      </c>
      <c r="R123" s="5">
        <v>6.1379999999999999</v>
      </c>
      <c r="S123" s="5">
        <v>9.0999999999999998E-2</v>
      </c>
      <c r="T123" s="5">
        <v>2.9340000000000002</v>
      </c>
      <c r="U123" s="5">
        <v>2.5999999999999999E-2</v>
      </c>
      <c r="V123" s="5">
        <v>1.4750000000000001</v>
      </c>
      <c r="W123" s="5" t="s">
        <v>10</v>
      </c>
      <c r="X123" s="5">
        <v>2.645</v>
      </c>
      <c r="Y123" s="5">
        <v>1.7490000000000001</v>
      </c>
      <c r="Z123" s="5">
        <v>0.56599999999999995</v>
      </c>
      <c r="AA123" s="5">
        <v>8.4000000000000005E-2</v>
      </c>
      <c r="AB123" s="5" t="s">
        <v>10</v>
      </c>
      <c r="AC123" s="5">
        <v>15.708</v>
      </c>
      <c r="AD123" s="5">
        <v>5.9960000000000004</v>
      </c>
      <c r="AE123" s="5">
        <v>8.7999999999999995E-2</v>
      </c>
      <c r="AF123" s="5">
        <v>2.8660000000000001</v>
      </c>
      <c r="AG123" s="5">
        <v>2.5000000000000001E-2</v>
      </c>
      <c r="AH123" s="5">
        <v>0.375</v>
      </c>
      <c r="AI123" s="5">
        <v>1.0660000000000001</v>
      </c>
      <c r="AJ123" s="5" t="s">
        <v>10</v>
      </c>
      <c r="AK123" s="5">
        <v>2.5840000000000001</v>
      </c>
      <c r="AL123" s="5">
        <v>1.708</v>
      </c>
      <c r="AM123" s="5">
        <v>0.55300000000000005</v>
      </c>
      <c r="AN123" s="5">
        <v>8.2000000000000003E-2</v>
      </c>
      <c r="AO123" s="5" t="s">
        <v>10</v>
      </c>
      <c r="AP123" s="5">
        <v>15.343999999999999</v>
      </c>
      <c r="AQ123" s="5">
        <f t="shared" si="9"/>
        <v>0.87326799594457583</v>
      </c>
      <c r="AR123" s="5">
        <f t="shared" si="10"/>
        <v>0.63500000000000001</v>
      </c>
      <c r="AS123" s="5">
        <f t="shared" si="11"/>
        <v>0.87086614173228349</v>
      </c>
      <c r="AT123" s="5">
        <f t="shared" si="12"/>
        <v>0.29200000000000004</v>
      </c>
      <c r="AU123" s="5">
        <f t="shared" si="13"/>
        <v>0.26100000000000001</v>
      </c>
      <c r="AV123" s="5">
        <f t="shared" si="14"/>
        <v>2.0039999999999996</v>
      </c>
      <c r="AW123" s="5">
        <f t="shared" si="15"/>
        <v>0.86200000000000054</v>
      </c>
      <c r="AX123" s="5">
        <f t="shared" si="16"/>
        <v>0.55290456431535251</v>
      </c>
      <c r="AY123" s="5">
        <f t="shared" si="17"/>
        <v>0.34299999999999997</v>
      </c>
    </row>
    <row r="124" spans="1:51" ht="15.75">
      <c r="A124" s="7" t="s">
        <v>70</v>
      </c>
      <c r="B124" s="7" t="s">
        <v>41</v>
      </c>
      <c r="C124" s="7">
        <v>92</v>
      </c>
      <c r="D124" s="7" t="s">
        <v>101</v>
      </c>
      <c r="E124" s="7">
        <v>1439</v>
      </c>
      <c r="F124" s="5">
        <v>41.52</v>
      </c>
      <c r="G124" s="5">
        <v>0.68</v>
      </c>
      <c r="H124" s="5">
        <v>16.84</v>
      </c>
      <c r="I124" s="5">
        <v>0.28999999999999998</v>
      </c>
      <c r="J124" s="5">
        <v>12.1</v>
      </c>
      <c r="K124" s="5" t="s">
        <v>10</v>
      </c>
      <c r="L124" s="5">
        <v>11.75</v>
      </c>
      <c r="M124" s="5">
        <v>10.92</v>
      </c>
      <c r="N124" s="5">
        <v>1.86</v>
      </c>
      <c r="O124" s="5">
        <v>0.36</v>
      </c>
      <c r="P124" s="5" t="s">
        <v>10</v>
      </c>
      <c r="Q124" s="5">
        <v>96.32</v>
      </c>
      <c r="R124" s="5">
        <v>6.16</v>
      </c>
      <c r="S124" s="5">
        <v>7.5999999999999998E-2</v>
      </c>
      <c r="T124" s="5">
        <v>2.944</v>
      </c>
      <c r="U124" s="5">
        <v>3.4000000000000002E-2</v>
      </c>
      <c r="V124" s="5">
        <v>1.5009999999999999</v>
      </c>
      <c r="W124" s="5" t="s">
        <v>10</v>
      </c>
      <c r="X124" s="5">
        <v>2.5990000000000002</v>
      </c>
      <c r="Y124" s="5">
        <v>1.736</v>
      </c>
      <c r="Z124" s="5">
        <v>0.53500000000000003</v>
      </c>
      <c r="AA124" s="5">
        <v>6.8000000000000005E-2</v>
      </c>
      <c r="AB124" s="5" t="s">
        <v>10</v>
      </c>
      <c r="AC124" s="5">
        <v>15.653</v>
      </c>
      <c r="AD124" s="5">
        <v>6.0140000000000002</v>
      </c>
      <c r="AE124" s="5">
        <v>7.3999999999999996E-2</v>
      </c>
      <c r="AF124" s="5">
        <v>2.875</v>
      </c>
      <c r="AG124" s="5">
        <v>3.3000000000000002E-2</v>
      </c>
      <c r="AH124" s="5">
        <v>0.38200000000000001</v>
      </c>
      <c r="AI124" s="5">
        <v>1.0840000000000001</v>
      </c>
      <c r="AJ124" s="5" t="s">
        <v>10</v>
      </c>
      <c r="AK124" s="5">
        <v>2.5369999999999999</v>
      </c>
      <c r="AL124" s="5">
        <v>1.6950000000000001</v>
      </c>
      <c r="AM124" s="5">
        <v>0.52200000000000002</v>
      </c>
      <c r="AN124" s="5">
        <v>6.7000000000000004E-2</v>
      </c>
      <c r="AO124" s="5" t="s">
        <v>10</v>
      </c>
      <c r="AP124" s="5">
        <v>15.284000000000001</v>
      </c>
      <c r="AQ124" s="5">
        <f t="shared" si="9"/>
        <v>0.86913326481671804</v>
      </c>
      <c r="AR124" s="5">
        <f t="shared" si="10"/>
        <v>0.58899999999999997</v>
      </c>
      <c r="AS124" s="5">
        <f t="shared" si="11"/>
        <v>0.88624787775891345</v>
      </c>
      <c r="AT124" s="5">
        <f t="shared" si="12"/>
        <v>0.30499999999999994</v>
      </c>
      <c r="AU124" s="5">
        <f t="shared" si="13"/>
        <v>0.21700000000000008</v>
      </c>
      <c r="AV124" s="5">
        <f t="shared" si="14"/>
        <v>1.9859999999999998</v>
      </c>
      <c r="AW124" s="5">
        <f t="shared" si="15"/>
        <v>0.88900000000000023</v>
      </c>
      <c r="AX124" s="5">
        <f t="shared" si="16"/>
        <v>0.54941713127217429</v>
      </c>
      <c r="AY124" s="5">
        <f t="shared" si="17"/>
        <v>0.28400000000000003</v>
      </c>
    </row>
    <row r="125" spans="1:51" ht="15.75">
      <c r="A125" s="7" t="s">
        <v>70</v>
      </c>
      <c r="B125" s="7" t="s">
        <v>41</v>
      </c>
      <c r="C125" s="7">
        <v>123</v>
      </c>
      <c r="D125" s="7" t="s">
        <v>101</v>
      </c>
      <c r="E125" s="7">
        <v>1690</v>
      </c>
      <c r="F125" s="5">
        <v>40.42</v>
      </c>
      <c r="G125" s="5">
        <v>0.84</v>
      </c>
      <c r="H125" s="5">
        <v>15.78</v>
      </c>
      <c r="I125" s="5">
        <v>0.39</v>
      </c>
      <c r="J125" s="5">
        <v>11.91</v>
      </c>
      <c r="K125" s="5" t="s">
        <v>10</v>
      </c>
      <c r="L125" s="5">
        <v>11.23</v>
      </c>
      <c r="M125" s="5">
        <v>10.62</v>
      </c>
      <c r="N125" s="5">
        <v>1.76</v>
      </c>
      <c r="O125" s="5">
        <v>0.32</v>
      </c>
      <c r="P125" s="5" t="s">
        <v>10</v>
      </c>
      <c r="Q125" s="5">
        <v>93.27</v>
      </c>
      <c r="R125" s="5">
        <v>6.2050000000000001</v>
      </c>
      <c r="S125" s="5">
        <v>9.7000000000000003E-2</v>
      </c>
      <c r="T125" s="5">
        <v>2.855</v>
      </c>
      <c r="U125" s="5">
        <v>4.7E-2</v>
      </c>
      <c r="V125" s="5">
        <v>1.5289999999999999</v>
      </c>
      <c r="W125" s="5" t="s">
        <v>10</v>
      </c>
      <c r="X125" s="5">
        <v>2.57</v>
      </c>
      <c r="Y125" s="5">
        <v>1.7470000000000001</v>
      </c>
      <c r="Z125" s="5">
        <v>0.52400000000000002</v>
      </c>
      <c r="AA125" s="5">
        <v>6.3E-2</v>
      </c>
      <c r="AB125" s="5" t="s">
        <v>10</v>
      </c>
      <c r="AC125" s="5">
        <v>15.637</v>
      </c>
      <c r="AD125" s="5">
        <v>6.0629999999999997</v>
      </c>
      <c r="AE125" s="5">
        <v>9.5000000000000001E-2</v>
      </c>
      <c r="AF125" s="5">
        <v>2.79</v>
      </c>
      <c r="AG125" s="5">
        <v>4.5999999999999999E-2</v>
      </c>
      <c r="AH125" s="5">
        <v>0.44400000000000001</v>
      </c>
      <c r="AI125" s="5">
        <v>1.05</v>
      </c>
      <c r="AJ125" s="5" t="s">
        <v>10</v>
      </c>
      <c r="AK125" s="5">
        <v>2.5110000000000001</v>
      </c>
      <c r="AL125" s="5">
        <v>1.7070000000000001</v>
      </c>
      <c r="AM125" s="5">
        <v>0.51200000000000001</v>
      </c>
      <c r="AN125" s="5">
        <v>6.0999999999999999E-2</v>
      </c>
      <c r="AO125" s="5" t="s">
        <v>10</v>
      </c>
      <c r="AP125" s="5">
        <v>15.28</v>
      </c>
      <c r="AQ125" s="5">
        <f t="shared" si="9"/>
        <v>0.84974619289340103</v>
      </c>
      <c r="AR125" s="5">
        <f t="shared" si="10"/>
        <v>0.57299999999999995</v>
      </c>
      <c r="AS125" s="5">
        <f t="shared" si="11"/>
        <v>0.8935427574171031</v>
      </c>
      <c r="AT125" s="5">
        <f t="shared" si="12"/>
        <v>0.29299999999999993</v>
      </c>
      <c r="AU125" s="5">
        <f t="shared" si="13"/>
        <v>0.21900000000000008</v>
      </c>
      <c r="AV125" s="5">
        <f t="shared" si="14"/>
        <v>1.9370000000000003</v>
      </c>
      <c r="AW125" s="5">
        <f t="shared" si="15"/>
        <v>0.85299999999999976</v>
      </c>
      <c r="AX125" s="5">
        <f t="shared" si="16"/>
        <v>0.55176037834997382</v>
      </c>
      <c r="AY125" s="5">
        <f t="shared" si="17"/>
        <v>0.28000000000000003</v>
      </c>
    </row>
    <row r="126" spans="1:51" ht="15.75">
      <c r="A126" s="7" t="s">
        <v>70</v>
      </c>
      <c r="B126" s="7" t="s">
        <v>41</v>
      </c>
      <c r="C126" s="7">
        <v>123</v>
      </c>
      <c r="D126" s="7" t="s">
        <v>101</v>
      </c>
      <c r="E126" s="7">
        <v>1694</v>
      </c>
      <c r="F126" s="5">
        <v>40.549999999999997</v>
      </c>
      <c r="G126" s="5">
        <v>0.9</v>
      </c>
      <c r="H126" s="5">
        <v>15.46</v>
      </c>
      <c r="I126" s="5" t="s">
        <v>10</v>
      </c>
      <c r="J126" s="5">
        <v>11.96</v>
      </c>
      <c r="K126" s="5" t="s">
        <v>10</v>
      </c>
      <c r="L126" s="5">
        <v>11.43</v>
      </c>
      <c r="M126" s="5">
        <v>10.49</v>
      </c>
      <c r="N126" s="5">
        <v>1.67</v>
      </c>
      <c r="O126" s="5">
        <v>0.39</v>
      </c>
      <c r="P126" s="5" t="s">
        <v>10</v>
      </c>
      <c r="Q126" s="5">
        <v>92.85</v>
      </c>
      <c r="R126" s="5">
        <v>6.2489999999999997</v>
      </c>
      <c r="S126" s="5">
        <v>0.104</v>
      </c>
      <c r="T126" s="5">
        <v>2.8079999999999998</v>
      </c>
      <c r="U126" s="5" t="s">
        <v>10</v>
      </c>
      <c r="V126" s="5">
        <v>1.5409999999999999</v>
      </c>
      <c r="W126" s="5" t="s">
        <v>10</v>
      </c>
      <c r="X126" s="5">
        <v>2.6259999999999999</v>
      </c>
      <c r="Y126" s="5">
        <v>1.732</v>
      </c>
      <c r="Z126" s="5">
        <v>0.499</v>
      </c>
      <c r="AA126" s="5">
        <v>7.6999999999999999E-2</v>
      </c>
      <c r="AB126" s="5" t="s">
        <v>10</v>
      </c>
      <c r="AC126" s="5">
        <v>15.635</v>
      </c>
      <c r="AD126" s="5">
        <v>6.0949999999999998</v>
      </c>
      <c r="AE126" s="5">
        <v>0.10199999999999999</v>
      </c>
      <c r="AF126" s="5">
        <v>2.7389999999999999</v>
      </c>
      <c r="AG126" s="5" t="s">
        <v>10</v>
      </c>
      <c r="AH126" s="5">
        <v>0.372</v>
      </c>
      <c r="AI126" s="5">
        <v>1.131</v>
      </c>
      <c r="AJ126" s="5" t="s">
        <v>10</v>
      </c>
      <c r="AK126" s="5">
        <v>2.5609999999999999</v>
      </c>
      <c r="AL126" s="5">
        <v>1.6890000000000001</v>
      </c>
      <c r="AM126" s="5">
        <v>0.48699999999999999</v>
      </c>
      <c r="AN126" s="5">
        <v>7.4999999999999997E-2</v>
      </c>
      <c r="AO126" s="5" t="s">
        <v>10</v>
      </c>
      <c r="AP126" s="5">
        <v>15.250999999999999</v>
      </c>
      <c r="AQ126" s="5">
        <f t="shared" si="9"/>
        <v>0.87316740538697579</v>
      </c>
      <c r="AR126" s="5">
        <f t="shared" si="10"/>
        <v>0.56199999999999994</v>
      </c>
      <c r="AS126" s="5">
        <f t="shared" si="11"/>
        <v>0.86654804270462638</v>
      </c>
      <c r="AT126" s="5">
        <f t="shared" si="12"/>
        <v>0.31099999999999994</v>
      </c>
      <c r="AU126" s="5">
        <f t="shared" si="13"/>
        <v>0.17600000000000005</v>
      </c>
      <c r="AV126" s="5">
        <f t="shared" si="14"/>
        <v>1.9050000000000002</v>
      </c>
      <c r="AW126" s="5">
        <f t="shared" si="15"/>
        <v>0.83399999999999963</v>
      </c>
      <c r="AX126" s="5">
        <f t="shared" si="16"/>
        <v>0.57557251908396956</v>
      </c>
      <c r="AY126" s="5">
        <f t="shared" si="17"/>
        <v>0.251</v>
      </c>
    </row>
    <row r="127" spans="1:51" ht="15.75">
      <c r="A127" s="7" t="s">
        <v>70</v>
      </c>
      <c r="B127" s="7" t="s">
        <v>41</v>
      </c>
      <c r="C127" s="7">
        <v>61</v>
      </c>
      <c r="D127" s="7" t="s">
        <v>101</v>
      </c>
      <c r="E127" s="7">
        <v>831</v>
      </c>
      <c r="F127" s="5">
        <v>41.43</v>
      </c>
      <c r="G127" s="5">
        <v>0.85</v>
      </c>
      <c r="H127" s="5">
        <v>16.25</v>
      </c>
      <c r="I127" s="5">
        <v>0</v>
      </c>
      <c r="J127" s="5">
        <v>11.49</v>
      </c>
      <c r="K127" s="5" t="s">
        <v>10</v>
      </c>
      <c r="L127" s="5">
        <v>12.14</v>
      </c>
      <c r="M127" s="5">
        <v>10.9</v>
      </c>
      <c r="N127" s="5">
        <v>1.76</v>
      </c>
      <c r="O127" s="5">
        <v>0.4</v>
      </c>
      <c r="P127" s="5" t="s">
        <v>10</v>
      </c>
      <c r="Q127" s="5">
        <v>95.22</v>
      </c>
      <c r="R127" s="5">
        <v>6.2050000000000001</v>
      </c>
      <c r="S127" s="5">
        <v>9.6000000000000002E-2</v>
      </c>
      <c r="T127" s="5">
        <v>2.8679999999999999</v>
      </c>
      <c r="U127" s="5" t="s">
        <v>10</v>
      </c>
      <c r="V127" s="5">
        <v>1.4390000000000001</v>
      </c>
      <c r="W127" s="5" t="s">
        <v>10</v>
      </c>
      <c r="X127" s="5">
        <v>2.71</v>
      </c>
      <c r="Y127" s="5">
        <v>1.7490000000000001</v>
      </c>
      <c r="Z127" s="5">
        <v>0.51100000000000001</v>
      </c>
      <c r="AA127" s="5">
        <v>7.5999999999999998E-2</v>
      </c>
      <c r="AB127" s="5" t="s">
        <v>10</v>
      </c>
      <c r="AC127" s="5">
        <v>15.654999999999999</v>
      </c>
      <c r="AD127" s="5">
        <v>6.056</v>
      </c>
      <c r="AE127" s="5">
        <v>9.2999999999999999E-2</v>
      </c>
      <c r="AF127" s="5">
        <v>2.8</v>
      </c>
      <c r="AG127" s="5" t="s">
        <v>10</v>
      </c>
      <c r="AH127" s="5">
        <v>0.30499999999999999</v>
      </c>
      <c r="AI127" s="5">
        <v>1.099</v>
      </c>
      <c r="AJ127" s="5" t="s">
        <v>10</v>
      </c>
      <c r="AK127" s="5">
        <v>2.6459999999999999</v>
      </c>
      <c r="AL127" s="5">
        <v>1.7070000000000001</v>
      </c>
      <c r="AM127" s="5">
        <v>0.499</v>
      </c>
      <c r="AN127" s="5">
        <v>7.4999999999999997E-2</v>
      </c>
      <c r="AO127" s="5" t="s">
        <v>10</v>
      </c>
      <c r="AP127" s="5">
        <v>15.281000000000001</v>
      </c>
      <c r="AQ127" s="5">
        <f t="shared" si="9"/>
        <v>0.89664520501524902</v>
      </c>
      <c r="AR127" s="5">
        <f t="shared" si="10"/>
        <v>0.57399999999999995</v>
      </c>
      <c r="AS127" s="5">
        <f t="shared" si="11"/>
        <v>0.86933797909407673</v>
      </c>
      <c r="AT127" s="5">
        <f t="shared" si="12"/>
        <v>0.29299999999999993</v>
      </c>
      <c r="AU127" s="5">
        <f t="shared" si="13"/>
        <v>0.20600000000000007</v>
      </c>
      <c r="AV127" s="5">
        <f t="shared" si="14"/>
        <v>1.944</v>
      </c>
      <c r="AW127" s="5">
        <f t="shared" si="15"/>
        <v>0.85599999999999987</v>
      </c>
      <c r="AX127" s="5">
        <f t="shared" si="16"/>
        <v>0.56214833759590799</v>
      </c>
      <c r="AY127" s="5">
        <f t="shared" si="17"/>
        <v>0.28100000000000003</v>
      </c>
    </row>
    <row r="128" spans="1:51" ht="15.75">
      <c r="A128" s="7" t="s">
        <v>70</v>
      </c>
      <c r="B128" s="7" t="s">
        <v>41</v>
      </c>
      <c r="C128" s="7">
        <v>63</v>
      </c>
      <c r="D128" s="7" t="s">
        <v>101</v>
      </c>
      <c r="E128" s="7">
        <v>863</v>
      </c>
      <c r="F128" s="5">
        <v>39.229999999999997</v>
      </c>
      <c r="G128" s="5">
        <v>0.67</v>
      </c>
      <c r="H128" s="5">
        <v>15.34</v>
      </c>
      <c r="I128" s="5">
        <v>0</v>
      </c>
      <c r="J128" s="5">
        <v>10.74</v>
      </c>
      <c r="K128" s="5" t="s">
        <v>10</v>
      </c>
      <c r="L128" s="5">
        <v>11.76</v>
      </c>
      <c r="M128" s="5">
        <v>10.09</v>
      </c>
      <c r="N128" s="5">
        <v>1.73</v>
      </c>
      <c r="O128" s="5">
        <v>0.32</v>
      </c>
      <c r="P128" s="5" t="s">
        <v>10</v>
      </c>
      <c r="Q128" s="5">
        <v>89.88</v>
      </c>
      <c r="R128" s="5">
        <v>6.21</v>
      </c>
      <c r="S128" s="5">
        <v>0.08</v>
      </c>
      <c r="T128" s="5">
        <v>2.8620000000000001</v>
      </c>
      <c r="U128" s="5" t="s">
        <v>10</v>
      </c>
      <c r="V128" s="5">
        <v>1.4219999999999999</v>
      </c>
      <c r="W128" s="5" t="s">
        <v>10</v>
      </c>
      <c r="X128" s="5">
        <v>2.7749999999999999</v>
      </c>
      <c r="Y128" s="5">
        <v>1.7110000000000001</v>
      </c>
      <c r="Z128" s="5">
        <v>0.53100000000000003</v>
      </c>
      <c r="AA128" s="5">
        <v>6.5000000000000002E-2</v>
      </c>
      <c r="AB128" s="5" t="s">
        <v>10</v>
      </c>
      <c r="AC128" s="5">
        <v>15.656000000000001</v>
      </c>
      <c r="AD128" s="5">
        <v>6.048</v>
      </c>
      <c r="AE128" s="5">
        <v>7.8E-2</v>
      </c>
      <c r="AF128" s="5">
        <v>2.7869999999999999</v>
      </c>
      <c r="AG128" s="5" t="s">
        <v>10</v>
      </c>
      <c r="AH128" s="5">
        <v>0.18099999999999999</v>
      </c>
      <c r="AI128" s="5">
        <v>1.204</v>
      </c>
      <c r="AJ128" s="5" t="s">
        <v>10</v>
      </c>
      <c r="AK128" s="5">
        <v>2.7029999999999998</v>
      </c>
      <c r="AL128" s="5">
        <v>1.667</v>
      </c>
      <c r="AM128" s="5">
        <v>0.51700000000000002</v>
      </c>
      <c r="AN128" s="5">
        <v>6.3E-2</v>
      </c>
      <c r="AO128" s="5" t="s">
        <v>10</v>
      </c>
      <c r="AP128" s="5">
        <v>15.247</v>
      </c>
      <c r="AQ128" s="5">
        <f t="shared" si="9"/>
        <v>0.93723994452149795</v>
      </c>
      <c r="AR128" s="5">
        <f t="shared" si="10"/>
        <v>0.58000000000000007</v>
      </c>
      <c r="AS128" s="5">
        <f t="shared" si="11"/>
        <v>0.89137931034482754</v>
      </c>
      <c r="AT128" s="5">
        <f t="shared" si="12"/>
        <v>0.33299999999999996</v>
      </c>
      <c r="AU128" s="5">
        <f t="shared" si="13"/>
        <v>0.18400000000000005</v>
      </c>
      <c r="AV128" s="5">
        <f t="shared" si="14"/>
        <v>1.952</v>
      </c>
      <c r="AW128" s="5">
        <f t="shared" si="15"/>
        <v>0.83499999999999996</v>
      </c>
      <c r="AX128" s="5">
        <f t="shared" si="16"/>
        <v>0.59048553212359001</v>
      </c>
      <c r="AY128" s="5">
        <f t="shared" si="17"/>
        <v>0.24700000000000011</v>
      </c>
    </row>
    <row r="129" spans="1:51" ht="15.75">
      <c r="A129" s="7" t="s">
        <v>70</v>
      </c>
      <c r="B129" s="7" t="s">
        <v>41</v>
      </c>
      <c r="C129" s="7">
        <v>63</v>
      </c>
      <c r="D129" s="7" t="s">
        <v>101</v>
      </c>
      <c r="E129" s="7">
        <v>864</v>
      </c>
      <c r="F129" s="5">
        <v>39.75</v>
      </c>
      <c r="G129" s="5">
        <v>0.65</v>
      </c>
      <c r="H129" s="5">
        <v>15.31</v>
      </c>
      <c r="I129" s="5">
        <v>0</v>
      </c>
      <c r="J129" s="5">
        <v>10.220000000000001</v>
      </c>
      <c r="K129" s="5" t="s">
        <v>10</v>
      </c>
      <c r="L129" s="5">
        <v>11.87</v>
      </c>
      <c r="M129" s="5">
        <v>10.01</v>
      </c>
      <c r="N129" s="5">
        <v>1.71</v>
      </c>
      <c r="O129" s="5">
        <v>0.26</v>
      </c>
      <c r="P129" s="5" t="s">
        <v>10</v>
      </c>
      <c r="Q129" s="5">
        <v>89.78</v>
      </c>
      <c r="R129" s="5">
        <v>6.2690000000000001</v>
      </c>
      <c r="S129" s="5">
        <v>7.6999999999999999E-2</v>
      </c>
      <c r="T129" s="5">
        <v>2.8460000000000001</v>
      </c>
      <c r="U129" s="5" t="s">
        <v>10</v>
      </c>
      <c r="V129" s="5">
        <v>1.3480000000000001</v>
      </c>
      <c r="W129" s="5" t="s">
        <v>10</v>
      </c>
      <c r="X129" s="5">
        <v>2.7909999999999999</v>
      </c>
      <c r="Y129" s="5">
        <v>1.6910000000000001</v>
      </c>
      <c r="Z129" s="5">
        <v>0.52300000000000002</v>
      </c>
      <c r="AA129" s="5">
        <v>5.1999999999999998E-2</v>
      </c>
      <c r="AB129" s="5" t="s">
        <v>10</v>
      </c>
      <c r="AC129" s="5">
        <v>15.596</v>
      </c>
      <c r="AD129" s="5">
        <v>6.1139999999999999</v>
      </c>
      <c r="AE129" s="5">
        <v>7.4999999999999997E-2</v>
      </c>
      <c r="AF129" s="5">
        <v>2.7749999999999999</v>
      </c>
      <c r="AG129" s="5" t="s">
        <v>10</v>
      </c>
      <c r="AH129" s="5">
        <v>0.17699999999999999</v>
      </c>
      <c r="AI129" s="5">
        <v>1.1379999999999999</v>
      </c>
      <c r="AJ129" s="5" t="s">
        <v>10</v>
      </c>
      <c r="AK129" s="5">
        <v>2.722</v>
      </c>
      <c r="AL129" s="5">
        <v>1.65</v>
      </c>
      <c r="AM129" s="5">
        <v>0.51</v>
      </c>
      <c r="AN129" s="5">
        <v>5.0999999999999997E-2</v>
      </c>
      <c r="AO129" s="5" t="s">
        <v>10</v>
      </c>
      <c r="AP129" s="5">
        <v>15.21</v>
      </c>
      <c r="AQ129" s="5">
        <f t="shared" si="9"/>
        <v>0.93894446360814077</v>
      </c>
      <c r="AR129" s="5">
        <f t="shared" si="10"/>
        <v>0.56100000000000005</v>
      </c>
      <c r="AS129" s="5">
        <f t="shared" si="11"/>
        <v>0.90909090909090906</v>
      </c>
      <c r="AT129" s="5">
        <f t="shared" si="12"/>
        <v>0.35000000000000009</v>
      </c>
      <c r="AU129" s="5">
        <f t="shared" si="13"/>
        <v>0.15999999999999992</v>
      </c>
      <c r="AV129" s="5">
        <f t="shared" si="14"/>
        <v>1.8860000000000001</v>
      </c>
      <c r="AW129" s="5">
        <f t="shared" si="15"/>
        <v>0.88899999999999979</v>
      </c>
      <c r="AX129" s="5">
        <f t="shared" si="16"/>
        <v>0.56142081894425266</v>
      </c>
      <c r="AY129" s="5">
        <f t="shared" si="17"/>
        <v>0.21099999999999997</v>
      </c>
    </row>
    <row r="130" spans="1:51" ht="15.75">
      <c r="A130" s="7" t="s">
        <v>70</v>
      </c>
      <c r="B130" s="7" t="s">
        <v>41</v>
      </c>
      <c r="C130" s="7">
        <v>63</v>
      </c>
      <c r="D130" s="7" t="s">
        <v>101</v>
      </c>
      <c r="E130" s="7">
        <v>869</v>
      </c>
      <c r="F130" s="5">
        <v>41.05</v>
      </c>
      <c r="G130" s="5">
        <v>0.79</v>
      </c>
      <c r="H130" s="5">
        <v>16.239999999999998</v>
      </c>
      <c r="I130" s="5">
        <v>0</v>
      </c>
      <c r="J130" s="5">
        <v>11.99</v>
      </c>
      <c r="K130" s="5" t="s">
        <v>10</v>
      </c>
      <c r="L130" s="5">
        <v>12.22</v>
      </c>
      <c r="M130" s="5">
        <v>10.61</v>
      </c>
      <c r="N130" s="5">
        <v>1.82</v>
      </c>
      <c r="O130" s="5">
        <v>0.39</v>
      </c>
      <c r="P130" s="5" t="s">
        <v>10</v>
      </c>
      <c r="Q130" s="5">
        <v>95.11</v>
      </c>
      <c r="R130" s="5">
        <v>6.17</v>
      </c>
      <c r="S130" s="5">
        <v>8.8999999999999996E-2</v>
      </c>
      <c r="T130" s="5">
        <v>2.8769999999999998</v>
      </c>
      <c r="U130" s="5" t="s">
        <v>10</v>
      </c>
      <c r="V130" s="5">
        <v>1.5069999999999999</v>
      </c>
      <c r="W130" s="5" t="s">
        <v>10</v>
      </c>
      <c r="X130" s="5">
        <v>2.738</v>
      </c>
      <c r="Y130" s="5">
        <v>1.7090000000000001</v>
      </c>
      <c r="Z130" s="5">
        <v>0.53</v>
      </c>
      <c r="AA130" s="5">
        <v>7.4999999999999997E-2</v>
      </c>
      <c r="AB130" s="5" t="s">
        <v>10</v>
      </c>
      <c r="AC130" s="5">
        <v>15.695</v>
      </c>
      <c r="AD130" s="5">
        <v>5.9939999999999998</v>
      </c>
      <c r="AE130" s="5">
        <v>8.6999999999999994E-2</v>
      </c>
      <c r="AF130" s="5">
        <v>2.7949999999999999</v>
      </c>
      <c r="AG130" s="5" t="s">
        <v>10</v>
      </c>
      <c r="AH130" s="5">
        <v>0.155</v>
      </c>
      <c r="AI130" s="5">
        <v>1.3089999999999999</v>
      </c>
      <c r="AJ130" s="5" t="s">
        <v>10</v>
      </c>
      <c r="AK130" s="5">
        <v>2.66</v>
      </c>
      <c r="AL130" s="5">
        <v>1.66</v>
      </c>
      <c r="AM130" s="5">
        <v>0.51500000000000001</v>
      </c>
      <c r="AN130" s="5">
        <v>7.2999999999999995E-2</v>
      </c>
      <c r="AO130" s="5" t="s">
        <v>10</v>
      </c>
      <c r="AP130" s="5">
        <v>15.247999999999999</v>
      </c>
      <c r="AQ130" s="5">
        <f t="shared" ref="AQ130:AQ135" si="18">AK130/(AK130+AH130)</f>
        <v>0.94493783303730028</v>
      </c>
      <c r="AR130" s="5">
        <f t="shared" ref="AR130:AR135" si="19">AM130+AN130</f>
        <v>0.58799999999999997</v>
      </c>
      <c r="AS130" s="5">
        <f t="shared" ref="AS130:AS135" si="20">AM130/(AM130+AN130)</f>
        <v>0.87585034013605445</v>
      </c>
      <c r="AT130" s="5">
        <f t="shared" ref="AT130:AT135" si="21">2-AL130</f>
        <v>0.34000000000000008</v>
      </c>
      <c r="AU130" s="5">
        <f t="shared" ref="AU130:AU135" si="22">AM130-AT130</f>
        <v>0.17499999999999993</v>
      </c>
      <c r="AV130" s="5">
        <f t="shared" ref="AV130:AV135" si="23">8-AD130</f>
        <v>2.0060000000000002</v>
      </c>
      <c r="AW130" s="5">
        <f t="shared" ref="AW130:AW135" si="24">AF130-AV130</f>
        <v>0.7889999999999997</v>
      </c>
      <c r="AX130" s="5">
        <f t="shared" ref="AX130:AX135" si="25">AI130/(AI130+AW130)</f>
        <v>0.62392755004766443</v>
      </c>
      <c r="AY130" s="5">
        <f t="shared" ref="AY130:AY135" si="26">AR130-AT130</f>
        <v>0.24799999999999989</v>
      </c>
    </row>
    <row r="131" spans="1:51" ht="15.75">
      <c r="A131" s="7" t="s">
        <v>70</v>
      </c>
      <c r="B131" s="7" t="s">
        <v>41</v>
      </c>
      <c r="C131" s="7">
        <v>64</v>
      </c>
      <c r="D131" s="7" t="s">
        <v>101</v>
      </c>
      <c r="E131" s="7">
        <v>870</v>
      </c>
      <c r="F131" s="5">
        <v>40.26</v>
      </c>
      <c r="G131" s="5">
        <v>0.72</v>
      </c>
      <c r="H131" s="5">
        <v>16.03</v>
      </c>
      <c r="I131" s="5">
        <v>0</v>
      </c>
      <c r="J131" s="5">
        <v>11.47</v>
      </c>
      <c r="K131" s="5" t="s">
        <v>10</v>
      </c>
      <c r="L131" s="5">
        <v>11.88</v>
      </c>
      <c r="M131" s="5">
        <v>10.64</v>
      </c>
      <c r="N131" s="5">
        <v>1.83</v>
      </c>
      <c r="O131" s="5">
        <v>0.4</v>
      </c>
      <c r="P131" s="5" t="s">
        <v>10</v>
      </c>
      <c r="Q131" s="5">
        <v>93.23</v>
      </c>
      <c r="R131" s="5">
        <v>6.1680000000000001</v>
      </c>
      <c r="S131" s="5">
        <v>8.3000000000000004E-2</v>
      </c>
      <c r="T131" s="5">
        <v>2.8940000000000001</v>
      </c>
      <c r="U131" s="5" t="s">
        <v>10</v>
      </c>
      <c r="V131" s="5">
        <v>1.47</v>
      </c>
      <c r="W131" s="5" t="s">
        <v>10</v>
      </c>
      <c r="X131" s="5">
        <v>2.7130000000000001</v>
      </c>
      <c r="Y131" s="5">
        <v>1.746</v>
      </c>
      <c r="Z131" s="5">
        <v>0.54400000000000004</v>
      </c>
      <c r="AA131" s="5">
        <v>7.8E-2</v>
      </c>
      <c r="AB131" s="5" t="s">
        <v>10</v>
      </c>
      <c r="AC131" s="5">
        <v>15.696</v>
      </c>
      <c r="AD131" s="5">
        <v>6.016</v>
      </c>
      <c r="AE131" s="5">
        <v>8.1000000000000003E-2</v>
      </c>
      <c r="AF131" s="5">
        <v>2.823</v>
      </c>
      <c r="AG131" s="5" t="s">
        <v>10</v>
      </c>
      <c r="AH131" s="5">
        <v>0.30199999999999999</v>
      </c>
      <c r="AI131" s="5">
        <v>1.131</v>
      </c>
      <c r="AJ131" s="5" t="s">
        <v>10</v>
      </c>
      <c r="AK131" s="5">
        <v>2.6459999999999999</v>
      </c>
      <c r="AL131" s="5">
        <v>1.704</v>
      </c>
      <c r="AM131" s="5">
        <v>0.53</v>
      </c>
      <c r="AN131" s="5">
        <v>7.5999999999999998E-2</v>
      </c>
      <c r="AO131" s="5" t="s">
        <v>10</v>
      </c>
      <c r="AP131" s="5">
        <v>15.31</v>
      </c>
      <c r="AQ131" s="5">
        <f t="shared" si="18"/>
        <v>0.8975576662143826</v>
      </c>
      <c r="AR131" s="5">
        <f t="shared" si="19"/>
        <v>0.60599999999999998</v>
      </c>
      <c r="AS131" s="5">
        <f t="shared" si="20"/>
        <v>0.87458745874587462</v>
      </c>
      <c r="AT131" s="5">
        <f t="shared" si="21"/>
        <v>0.29600000000000004</v>
      </c>
      <c r="AU131" s="5">
        <f t="shared" si="22"/>
        <v>0.23399999999999999</v>
      </c>
      <c r="AV131" s="5">
        <f t="shared" si="23"/>
        <v>1.984</v>
      </c>
      <c r="AW131" s="5">
        <f t="shared" si="24"/>
        <v>0.83899999999999997</v>
      </c>
      <c r="AX131" s="5">
        <f t="shared" si="25"/>
        <v>0.57411167512690353</v>
      </c>
      <c r="AY131" s="5">
        <f t="shared" si="26"/>
        <v>0.30999999999999994</v>
      </c>
    </row>
    <row r="132" spans="1:51" ht="15.75">
      <c r="A132" s="7" t="s">
        <v>70</v>
      </c>
      <c r="B132" s="7" t="s">
        <v>41</v>
      </c>
      <c r="C132" s="7">
        <v>64</v>
      </c>
      <c r="D132" s="7" t="s">
        <v>101</v>
      </c>
      <c r="E132" s="7">
        <v>879</v>
      </c>
      <c r="F132" s="5">
        <v>39.58</v>
      </c>
      <c r="G132" s="5">
        <v>0.6</v>
      </c>
      <c r="H132" s="5">
        <v>15.45</v>
      </c>
      <c r="I132" s="5">
        <v>0.36</v>
      </c>
      <c r="J132" s="5">
        <v>11.39</v>
      </c>
      <c r="K132" s="5" t="s">
        <v>10</v>
      </c>
      <c r="L132" s="5">
        <v>11.18</v>
      </c>
      <c r="M132" s="5">
        <v>10.37</v>
      </c>
      <c r="N132" s="5">
        <v>1.67</v>
      </c>
      <c r="O132" s="5">
        <v>0.32</v>
      </c>
      <c r="P132" s="5" t="s">
        <v>10</v>
      </c>
      <c r="Q132" s="5">
        <v>90.92</v>
      </c>
      <c r="R132" s="5">
        <v>6.2149999999999999</v>
      </c>
      <c r="S132" s="5">
        <v>7.0999999999999994E-2</v>
      </c>
      <c r="T132" s="5">
        <v>2.859</v>
      </c>
      <c r="U132" s="5">
        <v>4.4999999999999998E-2</v>
      </c>
      <c r="V132" s="5">
        <v>1.496</v>
      </c>
      <c r="W132" s="5" t="s">
        <v>10</v>
      </c>
      <c r="X132" s="5">
        <v>2.617</v>
      </c>
      <c r="Y132" s="5">
        <v>1.7450000000000001</v>
      </c>
      <c r="Z132" s="5">
        <v>0.50800000000000001</v>
      </c>
      <c r="AA132" s="5">
        <v>6.4000000000000001E-2</v>
      </c>
      <c r="AB132" s="5" t="s">
        <v>10</v>
      </c>
      <c r="AC132" s="5">
        <v>15.619</v>
      </c>
      <c r="AD132" s="5">
        <v>6.0739999999999998</v>
      </c>
      <c r="AE132" s="5">
        <v>6.9000000000000006E-2</v>
      </c>
      <c r="AF132" s="5">
        <v>2.794</v>
      </c>
      <c r="AG132" s="5">
        <v>4.3999999999999997E-2</v>
      </c>
      <c r="AH132" s="5">
        <v>0.41599999999999998</v>
      </c>
      <c r="AI132" s="5">
        <v>1.0449999999999999</v>
      </c>
      <c r="AJ132" s="5" t="s">
        <v>10</v>
      </c>
      <c r="AK132" s="5">
        <v>2.5579999999999998</v>
      </c>
      <c r="AL132" s="5">
        <v>1.7050000000000001</v>
      </c>
      <c r="AM132" s="5">
        <v>0.497</v>
      </c>
      <c r="AN132" s="5">
        <v>6.3E-2</v>
      </c>
      <c r="AO132" s="5" t="s">
        <v>10</v>
      </c>
      <c r="AP132" s="5">
        <v>15.263999999999999</v>
      </c>
      <c r="AQ132" s="5">
        <f t="shared" si="18"/>
        <v>0.86012104909213183</v>
      </c>
      <c r="AR132" s="5">
        <f t="shared" si="19"/>
        <v>0.56000000000000005</v>
      </c>
      <c r="AS132" s="5">
        <f t="shared" si="20"/>
        <v>0.88749999999999996</v>
      </c>
      <c r="AT132" s="5">
        <f t="shared" si="21"/>
        <v>0.29499999999999993</v>
      </c>
      <c r="AU132" s="5">
        <f t="shared" si="22"/>
        <v>0.20200000000000007</v>
      </c>
      <c r="AV132" s="5">
        <f t="shared" si="23"/>
        <v>1.9260000000000002</v>
      </c>
      <c r="AW132" s="5">
        <f t="shared" si="24"/>
        <v>0.86799999999999988</v>
      </c>
      <c r="AX132" s="5">
        <f t="shared" si="25"/>
        <v>0.5462624150548876</v>
      </c>
      <c r="AY132" s="5">
        <f t="shared" si="26"/>
        <v>0.26500000000000012</v>
      </c>
    </row>
    <row r="133" spans="1:51" ht="15.75">
      <c r="A133" s="7" t="s">
        <v>70</v>
      </c>
      <c r="B133" s="7" t="s">
        <v>41</v>
      </c>
      <c r="C133" s="7">
        <v>65</v>
      </c>
      <c r="D133" s="7" t="s">
        <v>101</v>
      </c>
      <c r="E133" s="7">
        <v>892</v>
      </c>
      <c r="F133" s="5">
        <v>41.28</v>
      </c>
      <c r="G133" s="5">
        <v>0.71</v>
      </c>
      <c r="H133" s="5">
        <v>17.760000000000002</v>
      </c>
      <c r="I133" s="5">
        <v>0.23</v>
      </c>
      <c r="J133" s="5">
        <v>12.2</v>
      </c>
      <c r="K133" s="5" t="s">
        <v>10</v>
      </c>
      <c r="L133" s="5">
        <v>11.61</v>
      </c>
      <c r="M133" s="5">
        <v>10.93</v>
      </c>
      <c r="N133" s="5">
        <v>1.94</v>
      </c>
      <c r="O133" s="5">
        <v>0.24</v>
      </c>
      <c r="P133" s="5" t="s">
        <v>10</v>
      </c>
      <c r="Q133" s="5">
        <v>96.9</v>
      </c>
      <c r="R133" s="5">
        <v>6.085</v>
      </c>
      <c r="S133" s="5">
        <v>7.9000000000000001E-2</v>
      </c>
      <c r="T133" s="5">
        <v>3.0859999999999999</v>
      </c>
      <c r="U133" s="5">
        <v>2.7E-2</v>
      </c>
      <c r="V133" s="5">
        <v>1.504</v>
      </c>
      <c r="W133" s="5" t="s">
        <v>10</v>
      </c>
      <c r="X133" s="5">
        <v>2.5510000000000002</v>
      </c>
      <c r="Y133" s="5">
        <v>1.726</v>
      </c>
      <c r="Z133" s="5">
        <v>0.55400000000000005</v>
      </c>
      <c r="AA133" s="5">
        <v>4.4999999999999998E-2</v>
      </c>
      <c r="AB133" s="5" t="s">
        <v>10</v>
      </c>
      <c r="AC133" s="5">
        <v>15.657999999999999</v>
      </c>
      <c r="AD133" s="5">
        <v>5.9340000000000002</v>
      </c>
      <c r="AE133" s="5">
        <v>7.6999999999999999E-2</v>
      </c>
      <c r="AF133" s="5">
        <v>3.0089999999999999</v>
      </c>
      <c r="AG133" s="5">
        <v>2.5999999999999999E-2</v>
      </c>
      <c r="AH133" s="5">
        <v>0.32100000000000001</v>
      </c>
      <c r="AI133" s="5">
        <v>1.1459999999999999</v>
      </c>
      <c r="AJ133" s="5" t="s">
        <v>10</v>
      </c>
      <c r="AK133" s="5">
        <v>2.488</v>
      </c>
      <c r="AL133" s="5">
        <v>1.6830000000000001</v>
      </c>
      <c r="AM133" s="5">
        <v>0.54100000000000004</v>
      </c>
      <c r="AN133" s="5">
        <v>4.3999999999999997E-2</v>
      </c>
      <c r="AO133" s="5" t="s">
        <v>10</v>
      </c>
      <c r="AP133" s="5">
        <v>15.268000000000001</v>
      </c>
      <c r="AQ133" s="5">
        <f t="shared" si="18"/>
        <v>0.88572445710217151</v>
      </c>
      <c r="AR133" s="5">
        <f t="shared" si="19"/>
        <v>0.58500000000000008</v>
      </c>
      <c r="AS133" s="5">
        <f t="shared" si="20"/>
        <v>0.92478632478632472</v>
      </c>
      <c r="AT133" s="5">
        <f t="shared" si="21"/>
        <v>0.31699999999999995</v>
      </c>
      <c r="AU133" s="5">
        <f t="shared" si="22"/>
        <v>0.22400000000000009</v>
      </c>
      <c r="AV133" s="5">
        <f t="shared" si="23"/>
        <v>2.0659999999999998</v>
      </c>
      <c r="AW133" s="5">
        <f t="shared" si="24"/>
        <v>0.94300000000000006</v>
      </c>
      <c r="AX133" s="5">
        <f t="shared" si="25"/>
        <v>0.54858784107228331</v>
      </c>
      <c r="AY133" s="5">
        <f t="shared" si="26"/>
        <v>0.26800000000000013</v>
      </c>
    </row>
    <row r="134" spans="1:51" ht="15.75">
      <c r="A134" s="7" t="s">
        <v>70</v>
      </c>
      <c r="B134" s="7" t="s">
        <v>41</v>
      </c>
      <c r="C134" s="7">
        <v>65</v>
      </c>
      <c r="D134" s="7" t="s">
        <v>101</v>
      </c>
      <c r="E134" s="7">
        <v>894</v>
      </c>
      <c r="F134" s="5">
        <v>40.04</v>
      </c>
      <c r="G134" s="5">
        <v>0.72</v>
      </c>
      <c r="H134" s="5">
        <v>15.83</v>
      </c>
      <c r="I134" s="5">
        <v>0</v>
      </c>
      <c r="J134" s="5">
        <v>11.89</v>
      </c>
      <c r="K134" s="5" t="s">
        <v>10</v>
      </c>
      <c r="L134" s="5">
        <v>11.2</v>
      </c>
      <c r="M134" s="5">
        <v>10.37</v>
      </c>
      <c r="N134" s="5">
        <v>1.87</v>
      </c>
      <c r="O134" s="5">
        <v>0.41</v>
      </c>
      <c r="P134" s="5" t="s">
        <v>10</v>
      </c>
      <c r="Q134" s="5">
        <v>92.33</v>
      </c>
      <c r="R134" s="5">
        <v>6.2039999999999997</v>
      </c>
      <c r="S134" s="5">
        <v>8.4000000000000005E-2</v>
      </c>
      <c r="T134" s="5">
        <v>2.891</v>
      </c>
      <c r="U134" s="5" t="s">
        <v>10</v>
      </c>
      <c r="V134" s="5">
        <v>1.5409999999999999</v>
      </c>
      <c r="W134" s="5" t="s">
        <v>10</v>
      </c>
      <c r="X134" s="5">
        <v>2.5870000000000002</v>
      </c>
      <c r="Y134" s="5">
        <v>1.722</v>
      </c>
      <c r="Z134" s="5">
        <v>0.56200000000000006</v>
      </c>
      <c r="AA134" s="5">
        <v>8.1000000000000003E-2</v>
      </c>
      <c r="AB134" s="5" t="s">
        <v>10</v>
      </c>
      <c r="AC134" s="5">
        <v>15.672000000000001</v>
      </c>
      <c r="AD134" s="5">
        <v>6.0609999999999999</v>
      </c>
      <c r="AE134" s="5">
        <v>8.2000000000000003E-2</v>
      </c>
      <c r="AF134" s="5">
        <v>2.8239999999999998</v>
      </c>
      <c r="AG134" s="5" t="s">
        <v>10</v>
      </c>
      <c r="AH134" s="5">
        <v>0.44400000000000001</v>
      </c>
      <c r="AI134" s="5">
        <v>1.0620000000000001</v>
      </c>
      <c r="AJ134" s="5" t="s">
        <v>10</v>
      </c>
      <c r="AK134" s="5">
        <v>2.5270000000000001</v>
      </c>
      <c r="AL134" s="5">
        <v>1.6819999999999999</v>
      </c>
      <c r="AM134" s="5">
        <v>0.54900000000000004</v>
      </c>
      <c r="AN134" s="5">
        <v>7.9000000000000001E-2</v>
      </c>
      <c r="AO134" s="5" t="s">
        <v>10</v>
      </c>
      <c r="AP134" s="5">
        <v>15.31</v>
      </c>
      <c r="AQ134" s="5">
        <f t="shared" si="18"/>
        <v>0.85055536856277347</v>
      </c>
      <c r="AR134" s="5">
        <f t="shared" si="19"/>
        <v>0.628</v>
      </c>
      <c r="AS134" s="5">
        <f t="shared" si="20"/>
        <v>0.87420382165605104</v>
      </c>
      <c r="AT134" s="5">
        <f t="shared" si="21"/>
        <v>0.31800000000000006</v>
      </c>
      <c r="AU134" s="5">
        <f t="shared" si="22"/>
        <v>0.23099999999999998</v>
      </c>
      <c r="AV134" s="5">
        <f t="shared" si="23"/>
        <v>1.9390000000000001</v>
      </c>
      <c r="AW134" s="5">
        <f t="shared" si="24"/>
        <v>0.88499999999999979</v>
      </c>
      <c r="AX134" s="5">
        <f t="shared" si="25"/>
        <v>0.54545454545454553</v>
      </c>
      <c r="AY134" s="5">
        <f t="shared" si="26"/>
        <v>0.30999999999999994</v>
      </c>
    </row>
    <row r="135" spans="1:51" ht="15.75">
      <c r="A135" s="7" t="s">
        <v>70</v>
      </c>
      <c r="B135" s="7" t="s">
        <v>41</v>
      </c>
      <c r="C135" s="7">
        <v>65</v>
      </c>
      <c r="D135" s="7" t="s">
        <v>101</v>
      </c>
      <c r="E135" s="7">
        <v>923</v>
      </c>
      <c r="F135" s="5">
        <v>42.18</v>
      </c>
      <c r="G135" s="5">
        <v>0.68</v>
      </c>
      <c r="H135" s="5">
        <v>16.600000000000001</v>
      </c>
      <c r="I135" s="5">
        <v>0</v>
      </c>
      <c r="J135" s="5">
        <v>12.45</v>
      </c>
      <c r="K135" s="5">
        <v>0.22</v>
      </c>
      <c r="L135" s="5">
        <v>12.05</v>
      </c>
      <c r="M135" s="5">
        <v>10.82</v>
      </c>
      <c r="N135" s="5">
        <v>1.98</v>
      </c>
      <c r="O135" s="5">
        <v>0.15</v>
      </c>
      <c r="P135" s="5" t="s">
        <v>10</v>
      </c>
      <c r="Q135" s="5">
        <v>97.13</v>
      </c>
      <c r="R135" s="5">
        <v>6.2030000000000003</v>
      </c>
      <c r="S135" s="5">
        <v>7.4999999999999997E-2</v>
      </c>
      <c r="T135" s="5">
        <v>2.8769999999999998</v>
      </c>
      <c r="U135" s="5" t="s">
        <v>10</v>
      </c>
      <c r="V135" s="5">
        <v>1.5309999999999999</v>
      </c>
      <c r="W135" s="5">
        <v>2.7E-2</v>
      </c>
      <c r="X135" s="5">
        <v>2.6419999999999999</v>
      </c>
      <c r="Y135" s="5">
        <v>1.7050000000000001</v>
      </c>
      <c r="Z135" s="5">
        <v>0.56499999999999995</v>
      </c>
      <c r="AA135" s="5">
        <v>2.8000000000000001E-2</v>
      </c>
      <c r="AB135" s="5" t="s">
        <v>10</v>
      </c>
      <c r="AC135" s="5">
        <v>15.654</v>
      </c>
      <c r="AD135" s="5">
        <v>6.0380000000000003</v>
      </c>
      <c r="AE135" s="5">
        <v>7.2999999999999995E-2</v>
      </c>
      <c r="AF135" s="5">
        <v>2.8010000000000002</v>
      </c>
      <c r="AG135" s="5" t="s">
        <v>10</v>
      </c>
      <c r="AH135" s="5">
        <v>0.26200000000000001</v>
      </c>
      <c r="AI135" s="5">
        <v>1.228</v>
      </c>
      <c r="AJ135" s="5">
        <v>2.7E-2</v>
      </c>
      <c r="AK135" s="5">
        <v>2.5710000000000002</v>
      </c>
      <c r="AL135" s="5">
        <v>1.659</v>
      </c>
      <c r="AM135" s="5">
        <v>0.55000000000000004</v>
      </c>
      <c r="AN135" s="5">
        <v>2.7E-2</v>
      </c>
      <c r="AO135" s="5" t="s">
        <v>10</v>
      </c>
      <c r="AP135" s="5">
        <v>15.236000000000001</v>
      </c>
      <c r="AQ135" s="5">
        <f t="shared" si="18"/>
        <v>0.90751853159195195</v>
      </c>
      <c r="AR135" s="5">
        <f t="shared" si="19"/>
        <v>0.57700000000000007</v>
      </c>
      <c r="AS135" s="5">
        <f t="shared" si="20"/>
        <v>0.95320623916811087</v>
      </c>
      <c r="AT135" s="5">
        <f t="shared" si="21"/>
        <v>0.34099999999999997</v>
      </c>
      <c r="AU135" s="5">
        <f t="shared" si="22"/>
        <v>0.20900000000000007</v>
      </c>
      <c r="AV135" s="5">
        <f t="shared" si="23"/>
        <v>1.9619999999999997</v>
      </c>
      <c r="AW135" s="5">
        <f t="shared" si="24"/>
        <v>0.83900000000000041</v>
      </c>
      <c r="AX135" s="5">
        <f t="shared" si="25"/>
        <v>0.59409772617319778</v>
      </c>
      <c r="AY135" s="5">
        <f t="shared" si="26"/>
        <v>0.2360000000000001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42"/>
  <sheetViews>
    <sheetView tabSelected="1" topLeftCell="M1" workbookViewId="0">
      <selection activeCell="S26" sqref="S26"/>
    </sheetView>
  </sheetViews>
  <sheetFormatPr defaultRowHeight="15"/>
  <cols>
    <col min="1" max="1" width="13.7109375" bestFit="1" customWidth="1"/>
    <col min="2" max="2" width="27.140625" bestFit="1" customWidth="1"/>
  </cols>
  <sheetData>
    <row r="1" spans="1:37" ht="15.75">
      <c r="A1" s="7" t="s">
        <v>4</v>
      </c>
      <c r="B1" s="7" t="s">
        <v>36</v>
      </c>
      <c r="C1" s="7" t="s">
        <v>5</v>
      </c>
      <c r="D1" s="7" t="s">
        <v>7</v>
      </c>
      <c r="E1" s="7" t="s">
        <v>20</v>
      </c>
      <c r="F1" s="7" t="s">
        <v>44</v>
      </c>
      <c r="G1" s="7" t="s">
        <v>27</v>
      </c>
      <c r="H1" s="7" t="s">
        <v>45</v>
      </c>
      <c r="I1" s="7" t="s">
        <v>8</v>
      </c>
      <c r="J1" s="7" t="s">
        <v>71</v>
      </c>
      <c r="K1" s="7" t="s">
        <v>46</v>
      </c>
      <c r="L1" s="7" t="s">
        <v>47</v>
      </c>
      <c r="M1" s="7" t="s">
        <v>103</v>
      </c>
      <c r="N1" s="7" t="s">
        <v>9</v>
      </c>
      <c r="O1" s="7" t="s">
        <v>21</v>
      </c>
      <c r="P1" s="7" t="s">
        <v>52</v>
      </c>
      <c r="Q1" s="7" t="s">
        <v>28</v>
      </c>
      <c r="R1" s="7" t="s">
        <v>53</v>
      </c>
      <c r="S1" s="7" t="s">
        <v>12</v>
      </c>
      <c r="T1" s="7" t="s">
        <v>72</v>
      </c>
      <c r="U1" s="7" t="s">
        <v>54</v>
      </c>
      <c r="V1" s="7" t="s">
        <v>55</v>
      </c>
      <c r="W1" s="7" t="s">
        <v>104</v>
      </c>
      <c r="X1" s="7" t="s">
        <v>9</v>
      </c>
      <c r="Y1" s="7" t="s">
        <v>21</v>
      </c>
      <c r="Z1" s="7" t="s">
        <v>52</v>
      </c>
      <c r="AA1" s="7" t="s">
        <v>28</v>
      </c>
      <c r="AB1" s="7" t="s">
        <v>53</v>
      </c>
      <c r="AC1" s="7" t="s">
        <v>12</v>
      </c>
      <c r="AD1" s="7" t="s">
        <v>17</v>
      </c>
      <c r="AE1" s="7" t="s">
        <v>72</v>
      </c>
      <c r="AF1" s="7" t="s">
        <v>54</v>
      </c>
      <c r="AG1" s="7" t="s">
        <v>55</v>
      </c>
      <c r="AH1" s="7" t="s">
        <v>104</v>
      </c>
      <c r="AI1" s="7" t="s">
        <v>9</v>
      </c>
      <c r="AJ1" s="7" t="s">
        <v>18</v>
      </c>
      <c r="AK1" s="7" t="s">
        <v>60</v>
      </c>
    </row>
    <row r="2" spans="1:37" ht="15.75">
      <c r="A2" s="2" t="s">
        <v>26</v>
      </c>
      <c r="B2" s="2" t="s">
        <v>42</v>
      </c>
      <c r="C2" s="2">
        <v>351</v>
      </c>
      <c r="D2" s="3">
        <v>5887</v>
      </c>
      <c r="E2" s="4">
        <v>26.24</v>
      </c>
      <c r="F2" s="4">
        <v>0.63</v>
      </c>
      <c r="G2" s="4">
        <v>50.29</v>
      </c>
      <c r="H2" s="5" t="s">
        <v>10</v>
      </c>
      <c r="I2" s="4">
        <v>12.53</v>
      </c>
      <c r="J2" s="5" t="s">
        <v>10</v>
      </c>
      <c r="K2" s="4">
        <v>3.41</v>
      </c>
      <c r="L2" s="4">
        <v>0.23</v>
      </c>
      <c r="M2" s="4" t="s">
        <v>10</v>
      </c>
      <c r="N2" s="4">
        <v>93.33</v>
      </c>
      <c r="O2" s="4">
        <v>3.9119999999999999</v>
      </c>
      <c r="P2" s="4">
        <v>7.0999999999999994E-2</v>
      </c>
      <c r="Q2" s="6">
        <v>8.8350000000000009</v>
      </c>
      <c r="R2" s="5" t="s">
        <v>10</v>
      </c>
      <c r="S2" s="4">
        <v>1.5620000000000001</v>
      </c>
      <c r="T2" s="5" t="s">
        <v>10</v>
      </c>
      <c r="U2" s="6">
        <v>0.75800000000000001</v>
      </c>
      <c r="V2" s="6">
        <v>6.6000000000000003E-2</v>
      </c>
      <c r="W2" s="6" t="s">
        <v>10</v>
      </c>
      <c r="X2" s="6">
        <v>15.204000000000001</v>
      </c>
      <c r="Y2" s="6">
        <v>3.859</v>
      </c>
      <c r="Z2" s="6">
        <v>7.0000000000000007E-2</v>
      </c>
      <c r="AA2" s="6">
        <v>8.7170000000000005</v>
      </c>
      <c r="AB2" s="5" t="s">
        <v>10</v>
      </c>
      <c r="AC2" s="6">
        <v>0.91100000000000003</v>
      </c>
      <c r="AD2" s="6">
        <v>0.63100000000000001</v>
      </c>
      <c r="AE2" s="5" t="s">
        <v>10</v>
      </c>
      <c r="AF2" s="6">
        <v>0.748</v>
      </c>
      <c r="AG2" s="6">
        <v>6.6000000000000003E-2</v>
      </c>
      <c r="AH2" s="6" t="s">
        <v>10</v>
      </c>
      <c r="AI2" s="6">
        <v>15</v>
      </c>
      <c r="AJ2" s="6" t="s">
        <v>10</v>
      </c>
      <c r="AK2" s="5">
        <f t="shared" ref="AK2:AK42" si="0">AF2/(AF2+AC2)</f>
        <v>0.45087402049427366</v>
      </c>
    </row>
    <row r="3" spans="1:37" ht="15.75">
      <c r="A3" s="2" t="s">
        <v>26</v>
      </c>
      <c r="B3" s="2" t="s">
        <v>42</v>
      </c>
      <c r="C3" s="2">
        <v>351</v>
      </c>
      <c r="D3" s="3">
        <v>5888</v>
      </c>
      <c r="E3" s="4">
        <v>26.44</v>
      </c>
      <c r="F3" s="4">
        <v>0.64</v>
      </c>
      <c r="G3" s="4">
        <v>51.24</v>
      </c>
      <c r="H3" s="5" t="s">
        <v>10</v>
      </c>
      <c r="I3" s="4">
        <v>12.9</v>
      </c>
      <c r="J3" s="5" t="s">
        <v>10</v>
      </c>
      <c r="K3" s="4">
        <v>3.52</v>
      </c>
      <c r="L3" s="4">
        <v>0.28999999999999998</v>
      </c>
      <c r="M3" s="4" t="s">
        <v>10</v>
      </c>
      <c r="N3" s="4">
        <v>95.03</v>
      </c>
      <c r="O3" s="4">
        <v>3.8769999999999998</v>
      </c>
      <c r="P3" s="4">
        <v>7.0999999999999994E-2</v>
      </c>
      <c r="Q3" s="6">
        <v>8.8550000000000004</v>
      </c>
      <c r="R3" s="5" t="s">
        <v>10</v>
      </c>
      <c r="S3" s="4">
        <v>1.5820000000000001</v>
      </c>
      <c r="T3" s="5" t="s">
        <v>10</v>
      </c>
      <c r="U3" s="6">
        <v>0.76900000000000002</v>
      </c>
      <c r="V3" s="6">
        <v>8.2000000000000003E-2</v>
      </c>
      <c r="W3" s="6" t="s">
        <v>10</v>
      </c>
      <c r="X3" s="6">
        <v>15.237</v>
      </c>
      <c r="Y3" s="6">
        <v>3.8170000000000002</v>
      </c>
      <c r="Z3" s="6">
        <v>7.0000000000000007E-2</v>
      </c>
      <c r="AA3" s="6">
        <v>8.718</v>
      </c>
      <c r="AB3" s="5" t="s">
        <v>10</v>
      </c>
      <c r="AC3" s="6">
        <v>0.82699999999999996</v>
      </c>
      <c r="AD3" s="6">
        <v>0.73</v>
      </c>
      <c r="AE3" s="5" t="s">
        <v>10</v>
      </c>
      <c r="AF3" s="6">
        <v>0.75800000000000001</v>
      </c>
      <c r="AG3" s="6">
        <v>8.1000000000000003E-2</v>
      </c>
      <c r="AH3" s="6" t="s">
        <v>10</v>
      </c>
      <c r="AI3" s="6">
        <v>15</v>
      </c>
      <c r="AJ3" s="6" t="s">
        <v>10</v>
      </c>
      <c r="AK3" s="5">
        <f t="shared" si="0"/>
        <v>0.47823343848580441</v>
      </c>
    </row>
    <row r="4" spans="1:37" ht="15.75">
      <c r="A4" s="2" t="s">
        <v>25</v>
      </c>
      <c r="B4" s="2" t="s">
        <v>39</v>
      </c>
      <c r="C4" s="2">
        <v>348</v>
      </c>
      <c r="D4" s="3">
        <v>5841</v>
      </c>
      <c r="E4" s="4">
        <v>26.18</v>
      </c>
      <c r="F4" s="4">
        <v>0.66</v>
      </c>
      <c r="G4" s="4">
        <v>51.77</v>
      </c>
      <c r="H4" s="5" t="s">
        <v>10</v>
      </c>
      <c r="I4" s="4">
        <v>12.09</v>
      </c>
      <c r="J4" s="5" t="s">
        <v>10</v>
      </c>
      <c r="K4" s="4">
        <v>3.2</v>
      </c>
      <c r="L4" s="4">
        <v>0.03</v>
      </c>
      <c r="M4" s="4">
        <v>1.67</v>
      </c>
      <c r="N4" s="4">
        <v>95.6</v>
      </c>
      <c r="O4" s="4">
        <v>3.8330000000000002</v>
      </c>
      <c r="P4" s="4">
        <v>7.2999999999999995E-2</v>
      </c>
      <c r="Q4" s="6">
        <v>8.9320000000000004</v>
      </c>
      <c r="R4" s="5" t="s">
        <v>10</v>
      </c>
      <c r="S4" s="4">
        <v>1.48</v>
      </c>
      <c r="T4" s="5" t="s">
        <v>10</v>
      </c>
      <c r="U4" s="6">
        <v>0.69799999999999995</v>
      </c>
      <c r="V4" s="6">
        <v>8.9999999999999993E-3</v>
      </c>
      <c r="W4" s="6">
        <v>0.18099999999999999</v>
      </c>
      <c r="X4" s="6">
        <v>15.205</v>
      </c>
      <c r="Y4" s="6">
        <v>3.7810000000000001</v>
      </c>
      <c r="Z4" s="6">
        <v>7.1999999999999995E-2</v>
      </c>
      <c r="AA4" s="6">
        <v>8.8119999999999994</v>
      </c>
      <c r="AB4" s="5" t="s">
        <v>10</v>
      </c>
      <c r="AC4" s="6">
        <v>0.82499999999999996</v>
      </c>
      <c r="AD4" s="6">
        <v>0.63500000000000001</v>
      </c>
      <c r="AE4" s="5" t="s">
        <v>10</v>
      </c>
      <c r="AF4" s="6">
        <v>0.68899999999999995</v>
      </c>
      <c r="AG4" s="6">
        <v>8.0000000000000002E-3</v>
      </c>
      <c r="AH4" s="6">
        <v>0.17799999999999999</v>
      </c>
      <c r="AI4" s="6">
        <v>15</v>
      </c>
      <c r="AJ4" s="6" t="s">
        <v>10</v>
      </c>
      <c r="AK4" s="5">
        <f t="shared" si="0"/>
        <v>0.45508586525759581</v>
      </c>
    </row>
    <row r="5" spans="1:37" ht="15.75">
      <c r="A5" s="7" t="s">
        <v>29</v>
      </c>
      <c r="B5" s="7" t="s">
        <v>42</v>
      </c>
      <c r="C5" s="7" t="s">
        <v>66</v>
      </c>
      <c r="D5" s="7">
        <v>29</v>
      </c>
      <c r="E5" s="5">
        <v>28.57</v>
      </c>
      <c r="F5" s="5">
        <v>0.54</v>
      </c>
      <c r="G5" s="5">
        <v>52.51</v>
      </c>
      <c r="H5" s="5" t="s">
        <v>10</v>
      </c>
      <c r="I5" s="5">
        <v>13.79</v>
      </c>
      <c r="J5" s="5" t="s">
        <v>10</v>
      </c>
      <c r="K5" s="5">
        <v>3.67</v>
      </c>
      <c r="L5" s="5" t="s">
        <v>10</v>
      </c>
      <c r="M5" s="5">
        <v>0.92</v>
      </c>
      <c r="N5" s="5">
        <v>100</v>
      </c>
      <c r="O5" s="5">
        <v>3.9950000000000001</v>
      </c>
      <c r="P5" s="5">
        <v>5.7000000000000002E-2</v>
      </c>
      <c r="Q5" s="5">
        <v>8.6539999999999999</v>
      </c>
      <c r="R5" s="5" t="s">
        <v>10</v>
      </c>
      <c r="S5" s="5">
        <v>1.613</v>
      </c>
      <c r="T5" s="5" t="s">
        <v>10</v>
      </c>
      <c r="U5" s="5">
        <v>0.76500000000000001</v>
      </c>
      <c r="V5" s="5" t="s">
        <v>10</v>
      </c>
      <c r="W5" s="5">
        <v>9.5000000000000001E-2</v>
      </c>
      <c r="X5" s="5">
        <v>15.178000000000001</v>
      </c>
      <c r="Y5" s="5">
        <v>3.948</v>
      </c>
      <c r="Z5" s="5">
        <v>5.6000000000000001E-2</v>
      </c>
      <c r="AA5" s="5">
        <v>8.5519999999999996</v>
      </c>
      <c r="AB5" s="5" t="s">
        <v>10</v>
      </c>
      <c r="AC5" s="5">
        <v>1.042</v>
      </c>
      <c r="AD5" s="5">
        <v>0.55200000000000005</v>
      </c>
      <c r="AE5" s="5" t="s">
        <v>10</v>
      </c>
      <c r="AF5" s="5">
        <v>0.75600000000000001</v>
      </c>
      <c r="AG5" s="5" t="s">
        <v>10</v>
      </c>
      <c r="AH5" s="5">
        <v>9.4E-2</v>
      </c>
      <c r="AI5" s="5">
        <v>15</v>
      </c>
      <c r="AJ5" s="5" t="s">
        <v>10</v>
      </c>
      <c r="AK5" s="5">
        <f t="shared" si="0"/>
        <v>0.42046718576195774</v>
      </c>
    </row>
    <row r="6" spans="1:37" ht="15.75">
      <c r="A6" s="7" t="s">
        <v>29</v>
      </c>
      <c r="B6" s="7" t="s">
        <v>42</v>
      </c>
      <c r="C6" s="7" t="s">
        <v>66</v>
      </c>
      <c r="D6" s="7">
        <v>32</v>
      </c>
      <c r="E6" s="5">
        <v>28.25</v>
      </c>
      <c r="F6" s="5">
        <v>0.75</v>
      </c>
      <c r="G6" s="5">
        <v>52.36</v>
      </c>
      <c r="H6" s="5" t="s">
        <v>10</v>
      </c>
      <c r="I6" s="5">
        <v>14.33</v>
      </c>
      <c r="J6" s="5" t="s">
        <v>10</v>
      </c>
      <c r="K6" s="5">
        <v>3.52</v>
      </c>
      <c r="L6" s="5" t="s">
        <v>10</v>
      </c>
      <c r="M6" s="5">
        <v>0.79</v>
      </c>
      <c r="N6" s="5">
        <v>100</v>
      </c>
      <c r="O6" s="5">
        <v>3.9649999999999999</v>
      </c>
      <c r="P6" s="5">
        <v>7.9000000000000001E-2</v>
      </c>
      <c r="Q6" s="5">
        <v>8.6609999999999996</v>
      </c>
      <c r="R6" s="5" t="s">
        <v>10</v>
      </c>
      <c r="S6" s="5">
        <v>1.6819999999999999</v>
      </c>
      <c r="T6" s="5" t="s">
        <v>10</v>
      </c>
      <c r="U6" s="5">
        <v>0.73599999999999999</v>
      </c>
      <c r="V6" s="5" t="s">
        <v>10</v>
      </c>
      <c r="W6" s="5">
        <v>8.2000000000000003E-2</v>
      </c>
      <c r="X6" s="5">
        <v>15.205</v>
      </c>
      <c r="Y6" s="5">
        <v>3.911</v>
      </c>
      <c r="Z6" s="5">
        <v>7.8E-2</v>
      </c>
      <c r="AA6" s="5">
        <v>8.5440000000000005</v>
      </c>
      <c r="AB6" s="5" t="s">
        <v>10</v>
      </c>
      <c r="AC6" s="5">
        <v>1.026</v>
      </c>
      <c r="AD6" s="5">
        <v>0.63300000000000001</v>
      </c>
      <c r="AE6" s="5" t="s">
        <v>10</v>
      </c>
      <c r="AF6" s="5">
        <v>0.72699999999999998</v>
      </c>
      <c r="AG6" s="5" t="s">
        <v>10</v>
      </c>
      <c r="AH6" s="5">
        <v>8.1000000000000003E-2</v>
      </c>
      <c r="AI6" s="5">
        <v>15</v>
      </c>
      <c r="AJ6" s="5" t="s">
        <v>10</v>
      </c>
      <c r="AK6" s="5">
        <f t="shared" si="0"/>
        <v>0.41471762692527092</v>
      </c>
    </row>
    <row r="7" spans="1:37" ht="15.75">
      <c r="A7" s="7" t="s">
        <v>29</v>
      </c>
      <c r="B7" s="7" t="s">
        <v>42</v>
      </c>
      <c r="C7" s="7" t="s">
        <v>66</v>
      </c>
      <c r="D7" s="7">
        <v>33</v>
      </c>
      <c r="E7" s="5">
        <v>27.18</v>
      </c>
      <c r="F7" s="5">
        <v>0.65</v>
      </c>
      <c r="G7" s="5">
        <v>53.21</v>
      </c>
      <c r="H7" s="5" t="s">
        <v>10</v>
      </c>
      <c r="I7" s="5">
        <v>15.12</v>
      </c>
      <c r="J7" s="5">
        <v>0.1</v>
      </c>
      <c r="K7" s="5">
        <v>3.3</v>
      </c>
      <c r="L7" s="5" t="s">
        <v>10</v>
      </c>
      <c r="M7" s="5">
        <v>0.44</v>
      </c>
      <c r="N7" s="5">
        <v>100</v>
      </c>
      <c r="O7" s="5">
        <v>3.827</v>
      </c>
      <c r="P7" s="5">
        <v>6.9000000000000006E-2</v>
      </c>
      <c r="Q7" s="5">
        <v>8.83</v>
      </c>
      <c r="R7" s="5" t="s">
        <v>10</v>
      </c>
      <c r="S7" s="5">
        <v>1.7809999999999999</v>
      </c>
      <c r="T7" s="5">
        <v>1.2E-2</v>
      </c>
      <c r="U7" s="5">
        <v>0.69299999999999995</v>
      </c>
      <c r="V7" s="5" t="s">
        <v>10</v>
      </c>
      <c r="W7" s="5">
        <v>4.5999999999999999E-2</v>
      </c>
      <c r="X7" s="5">
        <v>15.257999999999999</v>
      </c>
      <c r="Y7" s="5">
        <v>3.7629999999999999</v>
      </c>
      <c r="Z7" s="5">
        <v>6.8000000000000005E-2</v>
      </c>
      <c r="AA7" s="5">
        <v>8.6809999999999992</v>
      </c>
      <c r="AB7" s="5" t="s">
        <v>10</v>
      </c>
      <c r="AC7" s="5">
        <v>0.95699999999999996</v>
      </c>
      <c r="AD7" s="5">
        <v>0.79300000000000004</v>
      </c>
      <c r="AE7" s="5">
        <v>1.2E-2</v>
      </c>
      <c r="AF7" s="5">
        <v>0.68100000000000005</v>
      </c>
      <c r="AG7" s="5" t="s">
        <v>10</v>
      </c>
      <c r="AH7" s="5">
        <v>4.4999999999999998E-2</v>
      </c>
      <c r="AI7" s="5">
        <v>15</v>
      </c>
      <c r="AJ7" s="5" t="s">
        <v>10</v>
      </c>
      <c r="AK7" s="5">
        <f t="shared" si="0"/>
        <v>0.41575091575091583</v>
      </c>
    </row>
    <row r="8" spans="1:37" ht="15.75">
      <c r="A8" s="7" t="s">
        <v>29</v>
      </c>
      <c r="B8" s="7" t="s">
        <v>42</v>
      </c>
      <c r="C8" s="7" t="s">
        <v>67</v>
      </c>
      <c r="D8" s="7">
        <v>67</v>
      </c>
      <c r="E8" s="5">
        <v>27.32</v>
      </c>
      <c r="F8" s="5">
        <v>0.64</v>
      </c>
      <c r="G8" s="5">
        <v>53.69</v>
      </c>
      <c r="H8" s="5" t="s">
        <v>10</v>
      </c>
      <c r="I8" s="5">
        <v>14.2</v>
      </c>
      <c r="J8" s="5">
        <v>0.23</v>
      </c>
      <c r="K8" s="5">
        <v>3.22</v>
      </c>
      <c r="L8" s="5" t="s">
        <v>10</v>
      </c>
      <c r="M8" s="5">
        <v>0.71</v>
      </c>
      <c r="N8" s="5">
        <v>100.01</v>
      </c>
      <c r="O8" s="5">
        <v>3.835</v>
      </c>
      <c r="P8" s="5">
        <v>6.8000000000000005E-2</v>
      </c>
      <c r="Q8" s="5">
        <v>8.8810000000000002</v>
      </c>
      <c r="R8" s="5" t="s">
        <v>10</v>
      </c>
      <c r="S8" s="5">
        <v>1.667</v>
      </c>
      <c r="T8" s="5">
        <v>2.7E-2</v>
      </c>
      <c r="U8" s="5">
        <v>0.67400000000000004</v>
      </c>
      <c r="V8" s="5" t="s">
        <v>10</v>
      </c>
      <c r="W8" s="5">
        <v>7.3999999999999996E-2</v>
      </c>
      <c r="X8" s="5">
        <v>15.225</v>
      </c>
      <c r="Y8" s="5">
        <v>3.778</v>
      </c>
      <c r="Z8" s="5">
        <v>6.7000000000000004E-2</v>
      </c>
      <c r="AA8" s="5">
        <v>8.75</v>
      </c>
      <c r="AB8" s="5" t="s">
        <v>10</v>
      </c>
      <c r="AC8" s="5">
        <v>0.94799999999999995</v>
      </c>
      <c r="AD8" s="5">
        <v>0.69399999999999995</v>
      </c>
      <c r="AE8" s="5">
        <v>2.7E-2</v>
      </c>
      <c r="AF8" s="5">
        <v>0.66400000000000003</v>
      </c>
      <c r="AG8" s="5" t="s">
        <v>10</v>
      </c>
      <c r="AH8" s="5">
        <v>7.1999999999999995E-2</v>
      </c>
      <c r="AI8" s="5">
        <v>15</v>
      </c>
      <c r="AJ8" s="5" t="s">
        <v>10</v>
      </c>
      <c r="AK8" s="5">
        <f t="shared" si="0"/>
        <v>0.41191066997518611</v>
      </c>
    </row>
    <row r="9" spans="1:37" ht="15.75">
      <c r="A9" s="7" t="s">
        <v>29</v>
      </c>
      <c r="B9" s="7" t="s">
        <v>42</v>
      </c>
      <c r="C9" s="7">
        <v>4</v>
      </c>
      <c r="D9" s="7">
        <v>92</v>
      </c>
      <c r="E9" s="5">
        <v>27.35</v>
      </c>
      <c r="F9" s="5">
        <v>0.7</v>
      </c>
      <c r="G9" s="5">
        <v>53.97</v>
      </c>
      <c r="H9" s="5" t="s">
        <v>10</v>
      </c>
      <c r="I9" s="5">
        <v>14.31</v>
      </c>
      <c r="J9" s="5">
        <v>0.13</v>
      </c>
      <c r="K9" s="5">
        <v>2.82</v>
      </c>
      <c r="L9" s="5" t="s">
        <v>10</v>
      </c>
      <c r="M9" s="5">
        <v>0.71</v>
      </c>
      <c r="N9" s="5">
        <v>99.99</v>
      </c>
      <c r="O9" s="5">
        <v>3.8380000000000001</v>
      </c>
      <c r="P9" s="5">
        <v>7.3999999999999996E-2</v>
      </c>
      <c r="Q9" s="5">
        <v>8.9269999999999996</v>
      </c>
      <c r="R9" s="5" t="s">
        <v>10</v>
      </c>
      <c r="S9" s="5">
        <v>1.68</v>
      </c>
      <c r="T9" s="5">
        <v>1.4999999999999999E-2</v>
      </c>
      <c r="U9" s="5">
        <v>0.59</v>
      </c>
      <c r="V9" s="5" t="s">
        <v>10</v>
      </c>
      <c r="W9" s="5">
        <v>7.3999999999999996E-2</v>
      </c>
      <c r="X9" s="5">
        <v>15.198</v>
      </c>
      <c r="Y9" s="5">
        <v>3.7879999999999998</v>
      </c>
      <c r="Z9" s="5">
        <v>7.2999999999999995E-2</v>
      </c>
      <c r="AA9" s="5">
        <v>8.8109999999999999</v>
      </c>
      <c r="AB9" s="5" t="s">
        <v>10</v>
      </c>
      <c r="AC9" s="5">
        <v>1.0449999999999999</v>
      </c>
      <c r="AD9" s="5">
        <v>0.61199999999999999</v>
      </c>
      <c r="AE9" s="5">
        <v>1.4999999999999999E-2</v>
      </c>
      <c r="AF9" s="5">
        <v>0.58199999999999996</v>
      </c>
      <c r="AG9" s="5" t="s">
        <v>10</v>
      </c>
      <c r="AH9" s="5">
        <v>7.2999999999999995E-2</v>
      </c>
      <c r="AI9" s="5">
        <v>15</v>
      </c>
      <c r="AJ9" s="5" t="s">
        <v>10</v>
      </c>
      <c r="AK9" s="5">
        <f t="shared" si="0"/>
        <v>0.35771358328211433</v>
      </c>
    </row>
    <row r="10" spans="1:37" ht="15.75">
      <c r="A10" s="7" t="s">
        <v>29</v>
      </c>
      <c r="B10" s="7" t="s">
        <v>42</v>
      </c>
      <c r="C10" s="7">
        <v>4</v>
      </c>
      <c r="D10" s="7">
        <v>93</v>
      </c>
      <c r="E10" s="5">
        <v>27</v>
      </c>
      <c r="F10" s="5">
        <v>0.66</v>
      </c>
      <c r="G10" s="5">
        <v>53.62</v>
      </c>
      <c r="H10" s="5" t="s">
        <v>10</v>
      </c>
      <c r="I10" s="5">
        <v>14.67</v>
      </c>
      <c r="J10" s="5">
        <v>0.09</v>
      </c>
      <c r="K10" s="5">
        <v>3.32</v>
      </c>
      <c r="L10" s="5" t="s">
        <v>10</v>
      </c>
      <c r="M10" s="5">
        <v>0.62</v>
      </c>
      <c r="N10" s="5">
        <v>99.98</v>
      </c>
      <c r="O10" s="5">
        <v>3.798</v>
      </c>
      <c r="P10" s="5">
        <v>7.0000000000000007E-2</v>
      </c>
      <c r="Q10" s="5">
        <v>8.891</v>
      </c>
      <c r="R10" s="5" t="s">
        <v>10</v>
      </c>
      <c r="S10" s="5">
        <v>1.726</v>
      </c>
      <c r="T10" s="5">
        <v>1.0999999999999999E-2</v>
      </c>
      <c r="U10" s="5">
        <v>0.69599999999999995</v>
      </c>
      <c r="V10" s="5" t="s">
        <v>10</v>
      </c>
      <c r="W10" s="5">
        <v>6.4000000000000001E-2</v>
      </c>
      <c r="X10" s="5">
        <v>15.256</v>
      </c>
      <c r="Y10" s="5">
        <v>3.7349999999999999</v>
      </c>
      <c r="Z10" s="5">
        <v>6.9000000000000006E-2</v>
      </c>
      <c r="AA10" s="5">
        <v>8.7409999999999997</v>
      </c>
      <c r="AB10" s="5" t="s">
        <v>10</v>
      </c>
      <c r="AC10" s="5">
        <v>0.90800000000000003</v>
      </c>
      <c r="AD10" s="5">
        <v>0.78900000000000003</v>
      </c>
      <c r="AE10" s="5">
        <v>1.0999999999999999E-2</v>
      </c>
      <c r="AF10" s="5">
        <v>0.68500000000000005</v>
      </c>
      <c r="AG10" s="5" t="s">
        <v>10</v>
      </c>
      <c r="AH10" s="5">
        <v>6.3E-2</v>
      </c>
      <c r="AI10" s="5">
        <v>15</v>
      </c>
      <c r="AJ10" s="5" t="s">
        <v>10</v>
      </c>
      <c r="AK10" s="5">
        <f t="shared" si="0"/>
        <v>0.43000627746390463</v>
      </c>
    </row>
    <row r="11" spans="1:37" ht="15.75">
      <c r="A11" s="7" t="s">
        <v>34</v>
      </c>
      <c r="B11" s="7" t="s">
        <v>43</v>
      </c>
      <c r="C11" s="7">
        <v>3</v>
      </c>
      <c r="D11" s="7">
        <v>37</v>
      </c>
      <c r="E11" s="5">
        <v>27.84</v>
      </c>
      <c r="F11" s="5">
        <v>0.7</v>
      </c>
      <c r="G11" s="5">
        <v>54.63</v>
      </c>
      <c r="H11" s="5" t="s">
        <v>10</v>
      </c>
      <c r="I11" s="5">
        <v>12.99</v>
      </c>
      <c r="J11" s="5">
        <v>0.11</v>
      </c>
      <c r="K11" s="5">
        <v>3.34</v>
      </c>
      <c r="L11" s="5" t="s">
        <v>10</v>
      </c>
      <c r="M11" s="5">
        <v>0.39</v>
      </c>
      <c r="N11" s="5">
        <v>100</v>
      </c>
      <c r="O11" s="5">
        <v>3.871</v>
      </c>
      <c r="P11" s="5">
        <v>7.2999999999999995E-2</v>
      </c>
      <c r="Q11" s="5">
        <v>8.9529999999999994</v>
      </c>
      <c r="R11" s="5" t="s">
        <v>10</v>
      </c>
      <c r="S11" s="5">
        <v>1.5109999999999999</v>
      </c>
      <c r="T11" s="5">
        <v>1.2999999999999999E-2</v>
      </c>
      <c r="U11" s="5">
        <v>0.69199999999999995</v>
      </c>
      <c r="V11" s="5" t="s">
        <v>10</v>
      </c>
      <c r="W11" s="5">
        <v>0.04</v>
      </c>
      <c r="X11" s="5">
        <v>15.153</v>
      </c>
      <c r="Y11" s="5">
        <v>3.8319999999999999</v>
      </c>
      <c r="Z11" s="5">
        <v>7.1999999999999995E-2</v>
      </c>
      <c r="AA11" s="5">
        <v>8.8620000000000001</v>
      </c>
      <c r="AB11" s="5" t="s">
        <v>10</v>
      </c>
      <c r="AC11" s="5">
        <v>1.022</v>
      </c>
      <c r="AD11" s="5">
        <v>0.47399999999999998</v>
      </c>
      <c r="AE11" s="5">
        <v>1.2999999999999999E-2</v>
      </c>
      <c r="AF11" s="5">
        <v>0.68500000000000005</v>
      </c>
      <c r="AG11" s="5" t="s">
        <v>10</v>
      </c>
      <c r="AH11" s="5">
        <v>0.04</v>
      </c>
      <c r="AI11" s="5">
        <v>15</v>
      </c>
      <c r="AJ11" s="5" t="s">
        <v>10</v>
      </c>
      <c r="AK11" s="5">
        <f t="shared" si="0"/>
        <v>0.40128881077914469</v>
      </c>
    </row>
    <row r="12" spans="1:37" ht="15.75">
      <c r="A12" s="7" t="s">
        <v>34</v>
      </c>
      <c r="B12" s="7" t="s">
        <v>43</v>
      </c>
      <c r="C12" s="7">
        <v>3</v>
      </c>
      <c r="D12" s="7">
        <v>38</v>
      </c>
      <c r="E12" s="5">
        <v>28.04</v>
      </c>
      <c r="F12" s="5">
        <v>0.53</v>
      </c>
      <c r="G12" s="5">
        <v>54.16</v>
      </c>
      <c r="H12" s="5" t="s">
        <v>10</v>
      </c>
      <c r="I12" s="5">
        <v>13.5</v>
      </c>
      <c r="J12" s="5">
        <v>0.2</v>
      </c>
      <c r="K12" s="5">
        <v>3.48</v>
      </c>
      <c r="L12" s="5" t="s">
        <v>10</v>
      </c>
      <c r="M12" s="5">
        <v>0.08</v>
      </c>
      <c r="N12" s="5">
        <v>99.99</v>
      </c>
      <c r="O12" s="5">
        <v>3.9009999999999998</v>
      </c>
      <c r="P12" s="5">
        <v>5.5E-2</v>
      </c>
      <c r="Q12" s="5">
        <v>8.8800000000000008</v>
      </c>
      <c r="R12" s="5" t="s">
        <v>10</v>
      </c>
      <c r="S12" s="5">
        <v>1.571</v>
      </c>
      <c r="T12" s="5">
        <v>2.4E-2</v>
      </c>
      <c r="U12" s="5">
        <v>0.72199999999999998</v>
      </c>
      <c r="V12" s="5" t="s">
        <v>10</v>
      </c>
      <c r="W12" s="5">
        <v>8.0000000000000002E-3</v>
      </c>
      <c r="X12" s="5">
        <v>15.16</v>
      </c>
      <c r="Y12" s="5">
        <v>3.86</v>
      </c>
      <c r="Z12" s="5">
        <v>5.5E-2</v>
      </c>
      <c r="AA12" s="5">
        <v>8.7859999999999996</v>
      </c>
      <c r="AB12" s="5" t="s">
        <v>10</v>
      </c>
      <c r="AC12" s="5">
        <v>1.0589999999999999</v>
      </c>
      <c r="AD12" s="5">
        <v>0.495</v>
      </c>
      <c r="AE12" s="5">
        <v>2.3E-2</v>
      </c>
      <c r="AF12" s="5">
        <v>0.71399999999999997</v>
      </c>
      <c r="AG12" s="5" t="s">
        <v>10</v>
      </c>
      <c r="AH12" s="5">
        <v>8.0000000000000002E-3</v>
      </c>
      <c r="AI12" s="5">
        <v>15</v>
      </c>
      <c r="AJ12" s="5" t="s">
        <v>10</v>
      </c>
      <c r="AK12" s="5">
        <f t="shared" si="0"/>
        <v>0.40270727580372251</v>
      </c>
    </row>
    <row r="13" spans="1:37" ht="15.75">
      <c r="A13" s="7" t="s">
        <v>34</v>
      </c>
      <c r="B13" s="7" t="s">
        <v>43</v>
      </c>
      <c r="C13" s="7" t="s">
        <v>105</v>
      </c>
      <c r="D13" s="7">
        <v>53</v>
      </c>
      <c r="E13" s="5">
        <v>28.99</v>
      </c>
      <c r="F13" s="5">
        <v>0.62</v>
      </c>
      <c r="G13" s="5">
        <v>52.95</v>
      </c>
      <c r="H13" s="5" t="s">
        <v>10</v>
      </c>
      <c r="I13" s="5">
        <v>13.26</v>
      </c>
      <c r="J13" s="5">
        <v>0.43</v>
      </c>
      <c r="K13" s="5">
        <v>3.55</v>
      </c>
      <c r="L13" s="5" t="s">
        <v>10</v>
      </c>
      <c r="M13" s="5">
        <v>0.2</v>
      </c>
      <c r="N13" s="5">
        <v>100</v>
      </c>
      <c r="O13" s="5">
        <v>4.032</v>
      </c>
      <c r="P13" s="5">
        <v>6.5000000000000002E-2</v>
      </c>
      <c r="Q13" s="5">
        <v>8.68</v>
      </c>
      <c r="R13" s="5" t="s">
        <v>10</v>
      </c>
      <c r="S13" s="5">
        <v>1.542</v>
      </c>
      <c r="T13" s="5">
        <v>5.0999999999999997E-2</v>
      </c>
      <c r="U13" s="5">
        <v>0.73599999999999999</v>
      </c>
      <c r="V13" s="5" t="s">
        <v>10</v>
      </c>
      <c r="W13" s="5">
        <v>2.1000000000000001E-2</v>
      </c>
      <c r="X13" s="5">
        <v>15.127000000000001</v>
      </c>
      <c r="Y13" s="5">
        <v>3.9980000000000002</v>
      </c>
      <c r="Z13" s="5">
        <v>6.4000000000000001E-2</v>
      </c>
      <c r="AA13" s="5">
        <v>8.6069999999999993</v>
      </c>
      <c r="AB13" s="5" t="s">
        <v>10</v>
      </c>
      <c r="AC13" s="5">
        <v>1.1339999999999999</v>
      </c>
      <c r="AD13" s="5">
        <v>0.39600000000000002</v>
      </c>
      <c r="AE13" s="5">
        <v>0.05</v>
      </c>
      <c r="AF13" s="5">
        <v>0.73</v>
      </c>
      <c r="AG13" s="5" t="s">
        <v>10</v>
      </c>
      <c r="AH13" s="5">
        <v>0.02</v>
      </c>
      <c r="AI13" s="5">
        <v>15</v>
      </c>
      <c r="AJ13" s="5" t="s">
        <v>10</v>
      </c>
      <c r="AK13" s="5">
        <f t="shared" si="0"/>
        <v>0.39163090128755368</v>
      </c>
    </row>
    <row r="14" spans="1:37" ht="15.75">
      <c r="A14" s="7" t="s">
        <v>34</v>
      </c>
      <c r="B14" s="7" t="s">
        <v>43</v>
      </c>
      <c r="C14" s="7" t="s">
        <v>105</v>
      </c>
      <c r="D14" s="7">
        <v>54</v>
      </c>
      <c r="E14" s="5">
        <v>28.42</v>
      </c>
      <c r="F14" s="5">
        <v>0.64</v>
      </c>
      <c r="G14" s="5">
        <v>53.03</v>
      </c>
      <c r="H14" s="5" t="s">
        <v>10</v>
      </c>
      <c r="I14" s="5">
        <v>13.75</v>
      </c>
      <c r="J14" s="5">
        <v>0.24</v>
      </c>
      <c r="K14" s="5">
        <v>3.83</v>
      </c>
      <c r="L14" s="5" t="s">
        <v>10</v>
      </c>
      <c r="M14" s="5">
        <v>0.09</v>
      </c>
      <c r="N14" s="5">
        <v>100</v>
      </c>
      <c r="O14" s="5">
        <v>3.9620000000000002</v>
      </c>
      <c r="P14" s="5">
        <v>6.7000000000000004E-2</v>
      </c>
      <c r="Q14" s="5">
        <v>8.7140000000000004</v>
      </c>
      <c r="R14" s="5" t="s">
        <v>10</v>
      </c>
      <c r="S14" s="5">
        <v>1.603</v>
      </c>
      <c r="T14" s="5">
        <v>2.8000000000000001E-2</v>
      </c>
      <c r="U14" s="5">
        <v>0.79600000000000004</v>
      </c>
      <c r="V14" s="5" t="s">
        <v>10</v>
      </c>
      <c r="W14" s="5">
        <v>8.9999999999999993E-3</v>
      </c>
      <c r="X14" s="5">
        <v>15.180999999999999</v>
      </c>
      <c r="Y14" s="5">
        <v>3.915</v>
      </c>
      <c r="Z14" s="5">
        <v>6.6000000000000003E-2</v>
      </c>
      <c r="AA14" s="5">
        <v>8.61</v>
      </c>
      <c r="AB14" s="5" t="s">
        <v>10</v>
      </c>
      <c r="AC14" s="5">
        <v>1.0249999999999999</v>
      </c>
      <c r="AD14" s="5">
        <v>0.55900000000000005</v>
      </c>
      <c r="AE14" s="5">
        <v>2.8000000000000001E-2</v>
      </c>
      <c r="AF14" s="5">
        <v>0.78700000000000003</v>
      </c>
      <c r="AG14" s="5" t="s">
        <v>10</v>
      </c>
      <c r="AH14" s="5">
        <v>8.9999999999999993E-3</v>
      </c>
      <c r="AI14" s="5">
        <v>15</v>
      </c>
      <c r="AJ14" s="5" t="s">
        <v>10</v>
      </c>
      <c r="AK14" s="5">
        <f t="shared" si="0"/>
        <v>0.4343267108167771</v>
      </c>
    </row>
    <row r="15" spans="1:37" ht="15.75">
      <c r="A15" s="7" t="s">
        <v>34</v>
      </c>
      <c r="B15" s="7" t="s">
        <v>43</v>
      </c>
      <c r="C15" s="7" t="s">
        <v>96</v>
      </c>
      <c r="D15" s="7">
        <v>57</v>
      </c>
      <c r="E15" s="5">
        <v>27.66</v>
      </c>
      <c r="F15" s="5">
        <v>0.54</v>
      </c>
      <c r="G15" s="5">
        <v>53.74</v>
      </c>
      <c r="H15" s="5" t="s">
        <v>10</v>
      </c>
      <c r="I15" s="5">
        <v>14.06</v>
      </c>
      <c r="J15" s="5">
        <v>0.38</v>
      </c>
      <c r="K15" s="5">
        <v>3.62</v>
      </c>
      <c r="L15" s="5" t="s">
        <v>10</v>
      </c>
      <c r="M15" s="5" t="s">
        <v>10</v>
      </c>
      <c r="N15" s="5">
        <v>100</v>
      </c>
      <c r="O15" s="5">
        <v>3.8639999999999999</v>
      </c>
      <c r="P15" s="5">
        <v>5.7000000000000002E-2</v>
      </c>
      <c r="Q15" s="5">
        <v>8.8490000000000002</v>
      </c>
      <c r="R15" s="5" t="s">
        <v>10</v>
      </c>
      <c r="S15" s="5">
        <v>1.643</v>
      </c>
      <c r="T15" s="5">
        <v>4.4999999999999998E-2</v>
      </c>
      <c r="U15" s="5">
        <v>0.754</v>
      </c>
      <c r="V15" s="5" t="s">
        <v>10</v>
      </c>
      <c r="W15" s="5" t="s">
        <v>10</v>
      </c>
      <c r="X15" s="5">
        <v>15.211</v>
      </c>
      <c r="Y15" s="5">
        <v>3.8109999999999999</v>
      </c>
      <c r="Z15" s="5">
        <v>5.6000000000000001E-2</v>
      </c>
      <c r="AA15" s="5">
        <v>8.7260000000000009</v>
      </c>
      <c r="AB15" s="5" t="s">
        <v>10</v>
      </c>
      <c r="AC15" s="5">
        <v>0.96699999999999997</v>
      </c>
      <c r="AD15" s="5">
        <v>0.65300000000000002</v>
      </c>
      <c r="AE15" s="5">
        <v>4.3999999999999997E-2</v>
      </c>
      <c r="AF15" s="5">
        <v>0.74299999999999999</v>
      </c>
      <c r="AG15" s="5" t="s">
        <v>10</v>
      </c>
      <c r="AH15" s="5" t="s">
        <v>10</v>
      </c>
      <c r="AI15" s="5">
        <v>15</v>
      </c>
      <c r="AJ15" s="5" t="s">
        <v>10</v>
      </c>
      <c r="AK15" s="5">
        <f t="shared" si="0"/>
        <v>0.43450292397660817</v>
      </c>
    </row>
    <row r="16" spans="1:37" ht="15.75">
      <c r="A16" s="7" t="s">
        <v>34</v>
      </c>
      <c r="B16" s="7" t="s">
        <v>43</v>
      </c>
      <c r="C16" s="7" t="s">
        <v>35</v>
      </c>
      <c r="D16" s="7">
        <v>64</v>
      </c>
      <c r="E16" s="5">
        <v>27.44</v>
      </c>
      <c r="F16" s="5">
        <v>0.72</v>
      </c>
      <c r="G16" s="5">
        <v>53.38</v>
      </c>
      <c r="H16" s="5" t="s">
        <v>10</v>
      </c>
      <c r="I16" s="5">
        <v>13.92</v>
      </c>
      <c r="J16" s="5">
        <v>0.27</v>
      </c>
      <c r="K16" s="5">
        <v>3.77</v>
      </c>
      <c r="L16" s="5" t="s">
        <v>10</v>
      </c>
      <c r="M16" s="5">
        <v>0.5</v>
      </c>
      <c r="N16" s="5">
        <v>100</v>
      </c>
      <c r="O16" s="5">
        <v>3.8460000000000001</v>
      </c>
      <c r="P16" s="5">
        <v>7.5999999999999998E-2</v>
      </c>
      <c r="Q16" s="5">
        <v>8.8190000000000008</v>
      </c>
      <c r="R16" s="5" t="s">
        <v>10</v>
      </c>
      <c r="S16" s="5">
        <v>1.6319999999999999</v>
      </c>
      <c r="T16" s="5">
        <v>3.2000000000000001E-2</v>
      </c>
      <c r="U16" s="5">
        <v>0.78800000000000003</v>
      </c>
      <c r="V16" s="5" t="s">
        <v>10</v>
      </c>
      <c r="W16" s="5">
        <v>5.1999999999999998E-2</v>
      </c>
      <c r="X16" s="5">
        <v>15.244</v>
      </c>
      <c r="Y16" s="5">
        <v>3.7850000000000001</v>
      </c>
      <c r="Z16" s="5">
        <v>7.4999999999999997E-2</v>
      </c>
      <c r="AA16" s="5">
        <v>8.6769999999999996</v>
      </c>
      <c r="AB16" s="5" t="s">
        <v>10</v>
      </c>
      <c r="AC16" s="5">
        <v>0.85199999999999998</v>
      </c>
      <c r="AD16" s="5">
        <v>0.753</v>
      </c>
      <c r="AE16" s="5">
        <v>3.2000000000000001E-2</v>
      </c>
      <c r="AF16" s="5">
        <v>0.77500000000000002</v>
      </c>
      <c r="AG16" s="5" t="s">
        <v>10</v>
      </c>
      <c r="AH16" s="5">
        <v>5.0999999999999997E-2</v>
      </c>
      <c r="AI16" s="5">
        <v>15</v>
      </c>
      <c r="AJ16" s="5" t="s">
        <v>10</v>
      </c>
      <c r="AK16" s="5">
        <f t="shared" si="0"/>
        <v>0.47633681622618318</v>
      </c>
    </row>
    <row r="17" spans="1:37" ht="15.75">
      <c r="A17" s="7" t="s">
        <v>34</v>
      </c>
      <c r="B17" s="7" t="s">
        <v>43</v>
      </c>
      <c r="C17" s="7" t="s">
        <v>35</v>
      </c>
      <c r="D17" s="7">
        <v>65</v>
      </c>
      <c r="E17" s="5">
        <v>28.17</v>
      </c>
      <c r="F17" s="5">
        <v>0.66</v>
      </c>
      <c r="G17" s="5">
        <v>53.95</v>
      </c>
      <c r="H17" s="5" t="s">
        <v>10</v>
      </c>
      <c r="I17" s="5">
        <v>13.19</v>
      </c>
      <c r="J17" s="5">
        <v>0.37</v>
      </c>
      <c r="K17" s="5">
        <v>3.52</v>
      </c>
      <c r="L17" s="5" t="s">
        <v>10</v>
      </c>
      <c r="M17" s="5">
        <v>0.14000000000000001</v>
      </c>
      <c r="N17" s="5">
        <v>100</v>
      </c>
      <c r="O17" s="5">
        <v>3.919</v>
      </c>
      <c r="P17" s="5">
        <v>6.9000000000000006E-2</v>
      </c>
      <c r="Q17" s="5">
        <v>8.8460000000000001</v>
      </c>
      <c r="R17" s="5" t="s">
        <v>10</v>
      </c>
      <c r="S17" s="5">
        <v>1.5349999999999999</v>
      </c>
      <c r="T17" s="5">
        <v>4.3999999999999997E-2</v>
      </c>
      <c r="U17" s="5">
        <v>0.73</v>
      </c>
      <c r="V17" s="5" t="s">
        <v>10</v>
      </c>
      <c r="W17" s="5">
        <v>1.4E-2</v>
      </c>
      <c r="X17" s="5">
        <v>15.157999999999999</v>
      </c>
      <c r="Y17" s="5">
        <v>3.879</v>
      </c>
      <c r="Z17" s="5">
        <v>6.8000000000000005E-2</v>
      </c>
      <c r="AA17" s="5">
        <v>8.7539999999999996</v>
      </c>
      <c r="AB17" s="5" t="s">
        <v>10</v>
      </c>
      <c r="AC17" s="5">
        <v>1.03</v>
      </c>
      <c r="AD17" s="5">
        <v>0.48799999999999999</v>
      </c>
      <c r="AE17" s="5">
        <v>4.2999999999999997E-2</v>
      </c>
      <c r="AF17" s="5">
        <v>0.72199999999999998</v>
      </c>
      <c r="AG17" s="5" t="s">
        <v>10</v>
      </c>
      <c r="AH17" s="5">
        <v>1.4E-2</v>
      </c>
      <c r="AI17" s="5">
        <v>15</v>
      </c>
      <c r="AJ17" s="5" t="s">
        <v>10</v>
      </c>
      <c r="AK17" s="5">
        <f t="shared" si="0"/>
        <v>0.41210045662100453</v>
      </c>
    </row>
    <row r="18" spans="1:37" ht="15.75">
      <c r="A18" s="7" t="s">
        <v>34</v>
      </c>
      <c r="B18" s="7" t="s">
        <v>43</v>
      </c>
      <c r="C18" s="7" t="s">
        <v>35</v>
      </c>
      <c r="D18" s="7">
        <v>67</v>
      </c>
      <c r="E18" s="5">
        <v>27.22</v>
      </c>
      <c r="F18" s="5">
        <v>1.08</v>
      </c>
      <c r="G18" s="5">
        <v>53.53</v>
      </c>
      <c r="H18" s="5">
        <v>0.28000000000000003</v>
      </c>
      <c r="I18" s="5">
        <v>13.5</v>
      </c>
      <c r="J18" s="5">
        <v>0.34</v>
      </c>
      <c r="K18" s="5">
        <v>3.48</v>
      </c>
      <c r="L18" s="5" t="s">
        <v>10</v>
      </c>
      <c r="M18" s="5">
        <v>0.56999999999999995</v>
      </c>
      <c r="N18" s="5">
        <v>100</v>
      </c>
      <c r="O18" s="5">
        <v>3.8210000000000002</v>
      </c>
      <c r="P18" s="5">
        <v>0.114</v>
      </c>
      <c r="Q18" s="5">
        <v>8.8559999999999999</v>
      </c>
      <c r="R18" s="5">
        <v>3.1E-2</v>
      </c>
      <c r="S18" s="5">
        <v>1.585</v>
      </c>
      <c r="T18" s="5">
        <v>0.04</v>
      </c>
      <c r="U18" s="5">
        <v>0.72799999999999998</v>
      </c>
      <c r="V18" s="5" t="s">
        <v>10</v>
      </c>
      <c r="W18" s="5">
        <v>5.8999999999999997E-2</v>
      </c>
      <c r="X18" s="5">
        <v>15.234999999999999</v>
      </c>
      <c r="Y18" s="5">
        <v>3.762</v>
      </c>
      <c r="Z18" s="5">
        <v>0.112</v>
      </c>
      <c r="AA18" s="5">
        <v>8.7200000000000006</v>
      </c>
      <c r="AB18" s="5">
        <v>3.1E-2</v>
      </c>
      <c r="AC18" s="5">
        <v>0.83499999999999996</v>
      </c>
      <c r="AD18" s="5">
        <v>0.72599999999999998</v>
      </c>
      <c r="AE18" s="5">
        <v>0.04</v>
      </c>
      <c r="AF18" s="5">
        <v>0.71699999999999997</v>
      </c>
      <c r="AG18" s="5" t="s">
        <v>10</v>
      </c>
      <c r="AH18" s="5">
        <v>5.8000000000000003E-2</v>
      </c>
      <c r="AI18" s="5">
        <v>15</v>
      </c>
      <c r="AJ18" s="5" t="s">
        <v>10</v>
      </c>
      <c r="AK18" s="5">
        <f t="shared" si="0"/>
        <v>0.4619845360824742</v>
      </c>
    </row>
    <row r="19" spans="1:37" ht="15.75">
      <c r="A19" s="7" t="s">
        <v>22</v>
      </c>
      <c r="B19" s="7" t="s">
        <v>42</v>
      </c>
      <c r="C19" s="7">
        <v>109</v>
      </c>
      <c r="D19" s="7">
        <v>1592</v>
      </c>
      <c r="E19" s="5">
        <v>28.15</v>
      </c>
      <c r="F19" s="5">
        <v>0.74</v>
      </c>
      <c r="G19" s="5">
        <v>55.04</v>
      </c>
      <c r="H19" s="5" t="s">
        <v>10</v>
      </c>
      <c r="I19" s="5">
        <v>14.13</v>
      </c>
      <c r="J19" s="5" t="s">
        <v>10</v>
      </c>
      <c r="K19" s="5">
        <v>3.31</v>
      </c>
      <c r="L19" s="5" t="s">
        <v>10</v>
      </c>
      <c r="M19" s="5" t="s">
        <v>10</v>
      </c>
      <c r="N19" s="5">
        <v>101.37</v>
      </c>
      <c r="O19" s="5">
        <v>3.871</v>
      </c>
      <c r="P19" s="5">
        <v>7.6999999999999999E-2</v>
      </c>
      <c r="Q19" s="5">
        <v>8.9190000000000005</v>
      </c>
      <c r="R19" s="5" t="s">
        <v>10</v>
      </c>
      <c r="S19" s="5">
        <v>1.625</v>
      </c>
      <c r="T19" s="5" t="s">
        <v>10</v>
      </c>
      <c r="U19" s="5">
        <v>0.67800000000000005</v>
      </c>
      <c r="V19" s="5" t="s">
        <v>10</v>
      </c>
      <c r="W19" s="5" t="s">
        <v>10</v>
      </c>
      <c r="X19" s="5">
        <v>15.17</v>
      </c>
      <c r="Y19" s="5">
        <v>3.827</v>
      </c>
      <c r="Z19" s="5">
        <v>7.5999999999999998E-2</v>
      </c>
      <c r="AA19" s="5">
        <v>8.82</v>
      </c>
      <c r="AB19" s="5" t="s">
        <v>10</v>
      </c>
      <c r="AC19" s="5">
        <v>1.081</v>
      </c>
      <c r="AD19" s="5">
        <v>0.52600000000000002</v>
      </c>
      <c r="AE19" s="5" t="s">
        <v>10</v>
      </c>
      <c r="AF19" s="5">
        <v>0.67100000000000004</v>
      </c>
      <c r="AG19" s="5" t="s">
        <v>10</v>
      </c>
      <c r="AH19" s="5" t="s">
        <v>10</v>
      </c>
      <c r="AI19" s="5">
        <v>15</v>
      </c>
      <c r="AJ19" s="5" t="s">
        <v>10</v>
      </c>
      <c r="AK19" s="5">
        <f t="shared" si="0"/>
        <v>0.38299086757990869</v>
      </c>
    </row>
    <row r="20" spans="1:37" ht="15.75">
      <c r="A20" s="7" t="s">
        <v>22</v>
      </c>
      <c r="B20" s="7" t="s">
        <v>42</v>
      </c>
      <c r="C20" s="7">
        <v>109</v>
      </c>
      <c r="D20" s="7">
        <v>1593</v>
      </c>
      <c r="E20" s="5">
        <v>27.55</v>
      </c>
      <c r="F20" s="5">
        <v>0.56999999999999995</v>
      </c>
      <c r="G20" s="5">
        <v>53.38</v>
      </c>
      <c r="H20" s="5" t="s">
        <v>10</v>
      </c>
      <c r="I20" s="5">
        <v>13.84</v>
      </c>
      <c r="J20" s="5">
        <v>0.18</v>
      </c>
      <c r="K20" s="5">
        <v>3.25</v>
      </c>
      <c r="L20" s="5" t="s">
        <v>10</v>
      </c>
      <c r="M20" s="5">
        <v>0.47</v>
      </c>
      <c r="N20" s="5">
        <v>99.24</v>
      </c>
      <c r="O20" s="5">
        <v>3.8809999999999998</v>
      </c>
      <c r="P20" s="5">
        <v>0.06</v>
      </c>
      <c r="Q20" s="5">
        <v>8.8629999999999995</v>
      </c>
      <c r="R20" s="5" t="s">
        <v>10</v>
      </c>
      <c r="S20" s="5">
        <v>1.631</v>
      </c>
      <c r="T20" s="5">
        <v>2.1000000000000001E-2</v>
      </c>
      <c r="U20" s="5">
        <v>0.68300000000000005</v>
      </c>
      <c r="V20" s="5" t="s">
        <v>10</v>
      </c>
      <c r="W20" s="5">
        <v>4.9000000000000002E-2</v>
      </c>
      <c r="X20" s="5">
        <v>15.188000000000001</v>
      </c>
      <c r="Y20" s="5">
        <v>3.8330000000000002</v>
      </c>
      <c r="Z20" s="5">
        <v>0.06</v>
      </c>
      <c r="AA20" s="5">
        <v>8.7530000000000001</v>
      </c>
      <c r="AB20" s="5" t="s">
        <v>10</v>
      </c>
      <c r="AC20" s="5">
        <v>1.03</v>
      </c>
      <c r="AD20" s="5">
        <v>0.58099999999999996</v>
      </c>
      <c r="AE20" s="5">
        <v>2.1000000000000001E-2</v>
      </c>
      <c r="AF20" s="5">
        <v>0.67400000000000004</v>
      </c>
      <c r="AG20" s="5" t="s">
        <v>10</v>
      </c>
      <c r="AH20" s="5">
        <v>4.8000000000000001E-2</v>
      </c>
      <c r="AI20" s="5">
        <v>15</v>
      </c>
      <c r="AJ20" s="5" t="s">
        <v>10</v>
      </c>
      <c r="AK20" s="5">
        <f t="shared" si="0"/>
        <v>0.39553990610328638</v>
      </c>
    </row>
    <row r="21" spans="1:37" ht="15.75">
      <c r="A21" s="7" t="s">
        <v>22</v>
      </c>
      <c r="B21" s="7" t="s">
        <v>42</v>
      </c>
      <c r="C21" s="7">
        <v>109</v>
      </c>
      <c r="D21" s="7">
        <v>1599</v>
      </c>
      <c r="E21" s="5">
        <v>27.07</v>
      </c>
      <c r="F21" s="5">
        <v>0.7</v>
      </c>
      <c r="G21" s="5">
        <v>52.91</v>
      </c>
      <c r="H21" s="5" t="s">
        <v>10</v>
      </c>
      <c r="I21" s="5">
        <v>13.82</v>
      </c>
      <c r="J21" s="5" t="s">
        <v>10</v>
      </c>
      <c r="K21" s="5">
        <v>3.27</v>
      </c>
      <c r="L21" s="5" t="s">
        <v>10</v>
      </c>
      <c r="M21" s="5" t="s">
        <v>10</v>
      </c>
      <c r="N21" s="5">
        <v>97.77</v>
      </c>
      <c r="O21" s="5">
        <v>3.8639999999999999</v>
      </c>
      <c r="P21" s="5">
        <v>7.4999999999999997E-2</v>
      </c>
      <c r="Q21" s="5">
        <v>8.9009999999999998</v>
      </c>
      <c r="R21" s="5" t="s">
        <v>10</v>
      </c>
      <c r="S21" s="5">
        <v>1.65</v>
      </c>
      <c r="T21" s="5" t="s">
        <v>10</v>
      </c>
      <c r="U21" s="5">
        <v>0.69599999999999995</v>
      </c>
      <c r="V21" s="5" t="s">
        <v>10</v>
      </c>
      <c r="W21" s="5" t="s">
        <v>10</v>
      </c>
      <c r="X21" s="5">
        <v>15.186</v>
      </c>
      <c r="Y21" s="5">
        <v>3.8170000000000002</v>
      </c>
      <c r="Z21" s="5">
        <v>7.3999999999999996E-2</v>
      </c>
      <c r="AA21" s="5">
        <v>8.7919999999999998</v>
      </c>
      <c r="AB21" s="5" t="s">
        <v>10</v>
      </c>
      <c r="AC21" s="5">
        <v>1.0549999999999999</v>
      </c>
      <c r="AD21" s="5">
        <v>0.57399999999999995</v>
      </c>
      <c r="AE21" s="5" t="s">
        <v>10</v>
      </c>
      <c r="AF21" s="5">
        <v>0.68700000000000006</v>
      </c>
      <c r="AG21" s="5" t="s">
        <v>10</v>
      </c>
      <c r="AH21" s="5" t="s">
        <v>10</v>
      </c>
      <c r="AI21" s="5">
        <v>15</v>
      </c>
      <c r="AJ21" s="5" t="s">
        <v>10</v>
      </c>
      <c r="AK21" s="5">
        <f t="shared" si="0"/>
        <v>0.39437428243398398</v>
      </c>
    </row>
    <row r="22" spans="1:37" ht="15.75">
      <c r="A22" s="7" t="s">
        <v>22</v>
      </c>
      <c r="B22" s="7" t="s">
        <v>42</v>
      </c>
      <c r="C22" s="7">
        <v>109</v>
      </c>
      <c r="D22" s="7">
        <v>1600</v>
      </c>
      <c r="E22" s="5">
        <v>28.34</v>
      </c>
      <c r="F22" s="5">
        <v>0.66</v>
      </c>
      <c r="G22" s="5">
        <v>55.17</v>
      </c>
      <c r="H22" s="5" t="s">
        <v>10</v>
      </c>
      <c r="I22" s="5">
        <v>14.42</v>
      </c>
      <c r="J22" s="5" t="s">
        <v>10</v>
      </c>
      <c r="K22" s="5">
        <v>3.51</v>
      </c>
      <c r="L22" s="5" t="s">
        <v>10</v>
      </c>
      <c r="M22" s="5" t="s">
        <v>10</v>
      </c>
      <c r="N22" s="5">
        <v>102.1</v>
      </c>
      <c r="O22" s="5">
        <v>3.8719999999999999</v>
      </c>
      <c r="P22" s="5">
        <v>6.8000000000000005E-2</v>
      </c>
      <c r="Q22" s="5">
        <v>8.8840000000000003</v>
      </c>
      <c r="R22" s="5" t="s">
        <v>10</v>
      </c>
      <c r="S22" s="5">
        <v>1.6479999999999999</v>
      </c>
      <c r="T22" s="5" t="s">
        <v>10</v>
      </c>
      <c r="U22" s="5">
        <v>0.71499999999999997</v>
      </c>
      <c r="V22" s="5" t="s">
        <v>10</v>
      </c>
      <c r="W22" s="5" t="s">
        <v>10</v>
      </c>
      <c r="X22" s="5">
        <v>15.186</v>
      </c>
      <c r="Y22" s="5">
        <v>3.8250000000000002</v>
      </c>
      <c r="Z22" s="5">
        <v>6.7000000000000004E-2</v>
      </c>
      <c r="AA22" s="5">
        <v>8.7750000000000004</v>
      </c>
      <c r="AB22" s="5" t="s">
        <v>10</v>
      </c>
      <c r="AC22" s="5">
        <v>1.0509999999999999</v>
      </c>
      <c r="AD22" s="5">
        <v>0.57599999999999996</v>
      </c>
      <c r="AE22" s="5" t="s">
        <v>10</v>
      </c>
      <c r="AF22" s="5">
        <v>0.70599999999999996</v>
      </c>
      <c r="AG22" s="5" t="s">
        <v>10</v>
      </c>
      <c r="AH22" s="5" t="s">
        <v>10</v>
      </c>
      <c r="AI22" s="5">
        <v>15</v>
      </c>
      <c r="AJ22" s="5" t="s">
        <v>10</v>
      </c>
      <c r="AK22" s="5">
        <f t="shared" si="0"/>
        <v>0.40182128628343766</v>
      </c>
    </row>
    <row r="23" spans="1:37" ht="15.75">
      <c r="A23" s="7" t="s">
        <v>22</v>
      </c>
      <c r="B23" s="7" t="s">
        <v>42</v>
      </c>
      <c r="C23" s="7">
        <v>109</v>
      </c>
      <c r="D23" s="7">
        <v>1601</v>
      </c>
      <c r="E23" s="5">
        <v>28.5</v>
      </c>
      <c r="F23" s="5">
        <v>0.66</v>
      </c>
      <c r="G23" s="5">
        <v>55.62</v>
      </c>
      <c r="H23" s="5" t="s">
        <v>10</v>
      </c>
      <c r="I23" s="5">
        <v>14.54</v>
      </c>
      <c r="J23" s="5" t="s">
        <v>10</v>
      </c>
      <c r="K23" s="5">
        <v>3.38</v>
      </c>
      <c r="L23" s="5" t="s">
        <v>10</v>
      </c>
      <c r="M23" s="5">
        <v>0.44</v>
      </c>
      <c r="N23" s="5">
        <v>103.14</v>
      </c>
      <c r="O23" s="5">
        <v>3.8639999999999999</v>
      </c>
      <c r="P23" s="5">
        <v>6.7000000000000004E-2</v>
      </c>
      <c r="Q23" s="5">
        <v>8.8870000000000005</v>
      </c>
      <c r="R23" s="5" t="s">
        <v>10</v>
      </c>
      <c r="S23" s="5">
        <v>1.6479999999999999</v>
      </c>
      <c r="T23" s="5" t="s">
        <v>10</v>
      </c>
      <c r="U23" s="5">
        <v>0.68300000000000005</v>
      </c>
      <c r="V23" s="5" t="s">
        <v>10</v>
      </c>
      <c r="W23" s="5">
        <v>4.3999999999999997E-2</v>
      </c>
      <c r="X23" s="5">
        <v>15.193</v>
      </c>
      <c r="Y23" s="5">
        <v>3.8149999999999999</v>
      </c>
      <c r="Z23" s="5">
        <v>6.6000000000000003E-2</v>
      </c>
      <c r="AA23" s="5">
        <v>8.7739999999999991</v>
      </c>
      <c r="AB23" s="5" t="s">
        <v>10</v>
      </c>
      <c r="AC23" s="5">
        <v>1.03</v>
      </c>
      <c r="AD23" s="5">
        <v>0.59699999999999998</v>
      </c>
      <c r="AE23" s="5" t="s">
        <v>10</v>
      </c>
      <c r="AF23" s="5">
        <v>0.67400000000000004</v>
      </c>
      <c r="AG23" s="5" t="s">
        <v>10</v>
      </c>
      <c r="AH23" s="5">
        <v>4.2999999999999997E-2</v>
      </c>
      <c r="AI23" s="5">
        <v>15</v>
      </c>
      <c r="AJ23" s="5" t="s">
        <v>10</v>
      </c>
      <c r="AK23" s="5">
        <f t="shared" si="0"/>
        <v>0.39553990610328638</v>
      </c>
    </row>
    <row r="24" spans="1:37" ht="15.75">
      <c r="A24" s="7" t="s">
        <v>22</v>
      </c>
      <c r="B24" s="7" t="s">
        <v>42</v>
      </c>
      <c r="C24" s="7">
        <v>109</v>
      </c>
      <c r="D24" s="7">
        <v>1602</v>
      </c>
      <c r="E24" s="5">
        <v>28.32</v>
      </c>
      <c r="F24" s="5">
        <v>0.67</v>
      </c>
      <c r="G24" s="5">
        <v>55.76</v>
      </c>
      <c r="H24" s="5" t="s">
        <v>10</v>
      </c>
      <c r="I24" s="5">
        <v>14.21</v>
      </c>
      <c r="J24" s="5" t="s">
        <v>10</v>
      </c>
      <c r="K24" s="5">
        <v>3.33</v>
      </c>
      <c r="L24" s="5" t="s">
        <v>10</v>
      </c>
      <c r="M24" s="5">
        <v>0.46</v>
      </c>
      <c r="N24" s="5">
        <v>102.75</v>
      </c>
      <c r="O24" s="5">
        <v>3.8490000000000002</v>
      </c>
      <c r="P24" s="5">
        <v>6.9000000000000006E-2</v>
      </c>
      <c r="Q24" s="5">
        <v>8.9320000000000004</v>
      </c>
      <c r="R24" s="5" t="s">
        <v>10</v>
      </c>
      <c r="S24" s="5">
        <v>1.615</v>
      </c>
      <c r="T24" s="5" t="s">
        <v>10</v>
      </c>
      <c r="U24" s="5">
        <v>0.67500000000000004</v>
      </c>
      <c r="V24" s="5" t="s">
        <v>10</v>
      </c>
      <c r="W24" s="5">
        <v>4.5999999999999999E-2</v>
      </c>
      <c r="X24" s="5">
        <v>15.185</v>
      </c>
      <c r="Y24" s="5">
        <v>3.802</v>
      </c>
      <c r="Z24" s="5">
        <v>6.8000000000000005E-2</v>
      </c>
      <c r="AA24" s="5">
        <v>8.8230000000000004</v>
      </c>
      <c r="AB24" s="5" t="s">
        <v>10</v>
      </c>
      <c r="AC24" s="5">
        <v>1.022</v>
      </c>
      <c r="AD24" s="5">
        <v>0.57299999999999995</v>
      </c>
      <c r="AE24" s="5" t="s">
        <v>10</v>
      </c>
      <c r="AF24" s="5">
        <v>0.66600000000000004</v>
      </c>
      <c r="AG24" s="5" t="s">
        <v>10</v>
      </c>
      <c r="AH24" s="5">
        <v>4.5999999999999999E-2</v>
      </c>
      <c r="AI24" s="5">
        <v>15</v>
      </c>
      <c r="AJ24" s="5" t="s">
        <v>10</v>
      </c>
      <c r="AK24" s="5">
        <f t="shared" si="0"/>
        <v>0.39454976303317535</v>
      </c>
    </row>
    <row r="25" spans="1:37" ht="15.75">
      <c r="A25" s="7" t="s">
        <v>22</v>
      </c>
      <c r="B25" s="7" t="s">
        <v>42</v>
      </c>
      <c r="C25" s="7">
        <v>109</v>
      </c>
      <c r="D25" s="7">
        <v>1603</v>
      </c>
      <c r="E25" s="5">
        <v>28.29</v>
      </c>
      <c r="F25" s="5">
        <v>0.62</v>
      </c>
      <c r="G25" s="5">
        <v>55.59</v>
      </c>
      <c r="H25" s="5" t="s">
        <v>10</v>
      </c>
      <c r="I25" s="5">
        <v>14.24</v>
      </c>
      <c r="J25" s="5">
        <v>0.24</v>
      </c>
      <c r="K25" s="5">
        <v>3.35</v>
      </c>
      <c r="L25" s="5" t="s">
        <v>10</v>
      </c>
      <c r="M25" s="5">
        <v>0.33</v>
      </c>
      <c r="N25" s="5">
        <v>102.66</v>
      </c>
      <c r="O25" s="5">
        <v>3.85</v>
      </c>
      <c r="P25" s="5">
        <v>6.3E-2</v>
      </c>
      <c r="Q25" s="5">
        <v>8.9169999999999998</v>
      </c>
      <c r="R25" s="5" t="s">
        <v>10</v>
      </c>
      <c r="S25" s="5">
        <v>1.621</v>
      </c>
      <c r="T25" s="5">
        <v>2.8000000000000001E-2</v>
      </c>
      <c r="U25" s="5">
        <v>0.68</v>
      </c>
      <c r="V25" s="5" t="s">
        <v>10</v>
      </c>
      <c r="W25" s="5">
        <v>3.3000000000000002E-2</v>
      </c>
      <c r="X25" s="5">
        <v>15.192</v>
      </c>
      <c r="Y25" s="5">
        <v>3.802</v>
      </c>
      <c r="Z25" s="5">
        <v>6.3E-2</v>
      </c>
      <c r="AA25" s="5">
        <v>8.8040000000000003</v>
      </c>
      <c r="AB25" s="5" t="s">
        <v>10</v>
      </c>
      <c r="AC25" s="5">
        <v>1.008</v>
      </c>
      <c r="AD25" s="5">
        <v>0.59299999999999997</v>
      </c>
      <c r="AE25" s="5">
        <v>2.7E-2</v>
      </c>
      <c r="AF25" s="5">
        <v>0.67100000000000004</v>
      </c>
      <c r="AG25" s="5" t="s">
        <v>10</v>
      </c>
      <c r="AH25" s="5">
        <v>3.3000000000000002E-2</v>
      </c>
      <c r="AI25" s="5">
        <v>15</v>
      </c>
      <c r="AJ25" s="5" t="s">
        <v>10</v>
      </c>
      <c r="AK25" s="5">
        <f t="shared" si="0"/>
        <v>0.39964264443120906</v>
      </c>
    </row>
    <row r="26" spans="1:37" ht="15.75">
      <c r="A26" s="7" t="s">
        <v>22</v>
      </c>
      <c r="B26" s="7" t="s">
        <v>42</v>
      </c>
      <c r="C26" s="7">
        <v>109</v>
      </c>
      <c r="D26" s="7">
        <v>1604</v>
      </c>
      <c r="E26" s="5">
        <v>28.03</v>
      </c>
      <c r="F26" s="5">
        <v>0.72</v>
      </c>
      <c r="G26" s="5">
        <v>55</v>
      </c>
      <c r="H26" s="5" t="s">
        <v>10</v>
      </c>
      <c r="I26" s="5">
        <v>14.22</v>
      </c>
      <c r="J26" s="5">
        <v>0.24</v>
      </c>
      <c r="K26" s="5">
        <v>3.32</v>
      </c>
      <c r="L26" s="5" t="s">
        <v>10</v>
      </c>
      <c r="M26" s="5" t="s">
        <v>10</v>
      </c>
      <c r="N26" s="5">
        <v>101.53</v>
      </c>
      <c r="O26" s="5">
        <v>3.855</v>
      </c>
      <c r="P26" s="5">
        <v>7.3999999999999996E-2</v>
      </c>
      <c r="Q26" s="5">
        <v>8.9149999999999991</v>
      </c>
      <c r="R26" s="5" t="s">
        <v>10</v>
      </c>
      <c r="S26" s="5">
        <v>1.635</v>
      </c>
      <c r="T26" s="5">
        <v>2.8000000000000001E-2</v>
      </c>
      <c r="U26" s="5">
        <v>0.68100000000000005</v>
      </c>
      <c r="V26" s="5" t="s">
        <v>10</v>
      </c>
      <c r="W26" s="5" t="s">
        <v>10</v>
      </c>
      <c r="X26" s="5">
        <v>15.188000000000001</v>
      </c>
      <c r="Y26" s="5">
        <v>3.8069999999999999</v>
      </c>
      <c r="Z26" s="5">
        <v>7.3999999999999996E-2</v>
      </c>
      <c r="AA26" s="5">
        <v>8.8040000000000003</v>
      </c>
      <c r="AB26" s="5" t="s">
        <v>10</v>
      </c>
      <c r="AC26" s="5">
        <v>1.034</v>
      </c>
      <c r="AD26" s="5">
        <v>0.58199999999999996</v>
      </c>
      <c r="AE26" s="5">
        <v>2.8000000000000001E-2</v>
      </c>
      <c r="AF26" s="5">
        <v>0.67200000000000004</v>
      </c>
      <c r="AG26" s="5" t="s">
        <v>10</v>
      </c>
      <c r="AH26" s="5" t="s">
        <v>10</v>
      </c>
      <c r="AI26" s="5">
        <v>15</v>
      </c>
      <c r="AJ26" s="5" t="s">
        <v>10</v>
      </c>
      <c r="AK26" s="5">
        <f t="shared" si="0"/>
        <v>0.39390386869871047</v>
      </c>
    </row>
    <row r="27" spans="1:37" ht="15.75">
      <c r="A27" s="7" t="s">
        <v>22</v>
      </c>
      <c r="B27" s="7" t="s">
        <v>42</v>
      </c>
      <c r="C27" s="7">
        <v>109</v>
      </c>
      <c r="D27" s="7">
        <v>1605</v>
      </c>
      <c r="E27" s="5">
        <v>28</v>
      </c>
      <c r="F27" s="5">
        <v>0.6</v>
      </c>
      <c r="G27" s="5">
        <v>54.23</v>
      </c>
      <c r="H27" s="5" t="s">
        <v>10</v>
      </c>
      <c r="I27" s="5">
        <v>13.85</v>
      </c>
      <c r="J27" s="5" t="s">
        <v>10</v>
      </c>
      <c r="K27" s="5">
        <v>3.32</v>
      </c>
      <c r="L27" s="5" t="s">
        <v>10</v>
      </c>
      <c r="M27" s="5" t="s">
        <v>10</v>
      </c>
      <c r="N27" s="5">
        <v>100</v>
      </c>
      <c r="O27" s="5">
        <v>3.8969999999999998</v>
      </c>
      <c r="P27" s="5">
        <v>6.3E-2</v>
      </c>
      <c r="Q27" s="5">
        <v>8.8949999999999996</v>
      </c>
      <c r="R27" s="5" t="s">
        <v>10</v>
      </c>
      <c r="S27" s="5">
        <v>1.6120000000000001</v>
      </c>
      <c r="T27" s="5" t="s">
        <v>10</v>
      </c>
      <c r="U27" s="5">
        <v>0.68899999999999995</v>
      </c>
      <c r="V27" s="5" t="s">
        <v>10</v>
      </c>
      <c r="W27" s="5" t="s">
        <v>10</v>
      </c>
      <c r="X27" s="5">
        <v>15.156000000000001</v>
      </c>
      <c r="Y27" s="5">
        <v>3.8570000000000002</v>
      </c>
      <c r="Z27" s="5">
        <v>6.2E-2</v>
      </c>
      <c r="AA27" s="5">
        <v>8.8040000000000003</v>
      </c>
      <c r="AB27" s="5" t="s">
        <v>10</v>
      </c>
      <c r="AC27" s="5">
        <v>1.113</v>
      </c>
      <c r="AD27" s="5">
        <v>0.48299999999999998</v>
      </c>
      <c r="AE27" s="5" t="s">
        <v>10</v>
      </c>
      <c r="AF27" s="5">
        <v>0.68200000000000005</v>
      </c>
      <c r="AG27" s="5" t="s">
        <v>10</v>
      </c>
      <c r="AH27" s="5" t="s">
        <v>10</v>
      </c>
      <c r="AI27" s="5">
        <v>15</v>
      </c>
      <c r="AJ27" s="5" t="s">
        <v>10</v>
      </c>
      <c r="AK27" s="5">
        <f t="shared" si="0"/>
        <v>0.37994428969359334</v>
      </c>
    </row>
    <row r="28" spans="1:37" ht="15.75">
      <c r="A28" s="7" t="s">
        <v>22</v>
      </c>
      <c r="B28" s="7" t="s">
        <v>42</v>
      </c>
      <c r="C28" s="7">
        <v>110</v>
      </c>
      <c r="D28" s="7">
        <v>1613</v>
      </c>
      <c r="E28" s="5">
        <v>29.11</v>
      </c>
      <c r="F28" s="5">
        <v>0.71</v>
      </c>
      <c r="G28" s="5">
        <v>56.45</v>
      </c>
      <c r="H28" s="5" t="s">
        <v>10</v>
      </c>
      <c r="I28" s="5">
        <v>14.24</v>
      </c>
      <c r="J28" s="5" t="s">
        <v>10</v>
      </c>
      <c r="K28" s="5">
        <v>3.53</v>
      </c>
      <c r="L28" s="5" t="s">
        <v>10</v>
      </c>
      <c r="M28" s="5">
        <v>0.36</v>
      </c>
      <c r="N28" s="5">
        <v>104.4</v>
      </c>
      <c r="O28" s="5">
        <v>3.887</v>
      </c>
      <c r="P28" s="5">
        <v>7.0999999999999994E-2</v>
      </c>
      <c r="Q28" s="5">
        <v>8.8840000000000003</v>
      </c>
      <c r="R28" s="5" t="s">
        <v>10</v>
      </c>
      <c r="S28" s="5">
        <v>1.59</v>
      </c>
      <c r="T28" s="5" t="s">
        <v>10</v>
      </c>
      <c r="U28" s="5">
        <v>0.70299999999999996</v>
      </c>
      <c r="V28" s="5" t="s">
        <v>10</v>
      </c>
      <c r="W28" s="5">
        <v>3.5000000000000003E-2</v>
      </c>
      <c r="X28" s="5">
        <v>15.170999999999999</v>
      </c>
      <c r="Y28" s="5">
        <v>3.843</v>
      </c>
      <c r="Z28" s="5">
        <v>7.0999999999999994E-2</v>
      </c>
      <c r="AA28" s="5">
        <v>8.7840000000000007</v>
      </c>
      <c r="AB28" s="5" t="s">
        <v>10</v>
      </c>
      <c r="AC28" s="5">
        <v>1.0429999999999999</v>
      </c>
      <c r="AD28" s="5">
        <v>0.52900000000000003</v>
      </c>
      <c r="AE28" s="5" t="s">
        <v>10</v>
      </c>
      <c r="AF28" s="5">
        <v>0.69499999999999995</v>
      </c>
      <c r="AG28" s="5" t="s">
        <v>10</v>
      </c>
      <c r="AH28" s="5">
        <v>3.5000000000000003E-2</v>
      </c>
      <c r="AI28" s="5">
        <v>15</v>
      </c>
      <c r="AJ28" s="5" t="s">
        <v>10</v>
      </c>
      <c r="AK28" s="5">
        <f t="shared" si="0"/>
        <v>0.39988492520138086</v>
      </c>
    </row>
    <row r="29" spans="1:37" ht="15.75">
      <c r="A29" s="7" t="s">
        <v>22</v>
      </c>
      <c r="B29" s="7" t="s">
        <v>42</v>
      </c>
      <c r="C29" s="7">
        <v>116</v>
      </c>
      <c r="D29" s="7">
        <v>1667</v>
      </c>
      <c r="E29" s="5">
        <v>29.21</v>
      </c>
      <c r="F29" s="5">
        <v>0.6</v>
      </c>
      <c r="G29" s="5">
        <v>56.26</v>
      </c>
      <c r="H29" s="5" t="s">
        <v>10</v>
      </c>
      <c r="I29" s="5">
        <v>14.56</v>
      </c>
      <c r="J29" s="5" t="s">
        <v>10</v>
      </c>
      <c r="K29" s="5">
        <v>3.48</v>
      </c>
      <c r="L29" s="5" t="s">
        <v>10</v>
      </c>
      <c r="M29" s="5" t="s">
        <v>10</v>
      </c>
      <c r="N29" s="5">
        <v>104.11</v>
      </c>
      <c r="O29" s="5">
        <v>3.907</v>
      </c>
      <c r="P29" s="5">
        <v>0.06</v>
      </c>
      <c r="Q29" s="5">
        <v>8.8689999999999998</v>
      </c>
      <c r="R29" s="5" t="s">
        <v>10</v>
      </c>
      <c r="S29" s="5">
        <v>1.629</v>
      </c>
      <c r="T29" s="5" t="s">
        <v>10</v>
      </c>
      <c r="U29" s="5">
        <v>0.69399999999999995</v>
      </c>
      <c r="V29" s="5" t="s">
        <v>10</v>
      </c>
      <c r="W29" s="5" t="s">
        <v>10</v>
      </c>
      <c r="X29" s="5">
        <v>15.159000000000001</v>
      </c>
      <c r="Y29" s="5">
        <v>3.8660000000000001</v>
      </c>
      <c r="Z29" s="5">
        <v>0.06</v>
      </c>
      <c r="AA29" s="5">
        <v>8.7759999999999998</v>
      </c>
      <c r="AB29" s="5" t="s">
        <v>10</v>
      </c>
      <c r="AC29" s="5">
        <v>1.1200000000000001</v>
      </c>
      <c r="AD29" s="5">
        <v>0.49199999999999999</v>
      </c>
      <c r="AE29" s="5" t="s">
        <v>10</v>
      </c>
      <c r="AF29" s="5">
        <v>0.68700000000000006</v>
      </c>
      <c r="AG29" s="5" t="s">
        <v>10</v>
      </c>
      <c r="AH29" s="5" t="s">
        <v>10</v>
      </c>
      <c r="AI29" s="5">
        <v>15</v>
      </c>
      <c r="AJ29" s="5" t="s">
        <v>10</v>
      </c>
      <c r="AK29" s="5">
        <f t="shared" si="0"/>
        <v>0.38018815716657445</v>
      </c>
    </row>
    <row r="30" spans="1:37" ht="15.75">
      <c r="A30" s="7" t="s">
        <v>22</v>
      </c>
      <c r="B30" s="7" t="s">
        <v>42</v>
      </c>
      <c r="C30" s="7">
        <v>116</v>
      </c>
      <c r="D30" s="7">
        <v>1668</v>
      </c>
      <c r="E30" s="5">
        <v>28.78</v>
      </c>
      <c r="F30" s="5">
        <v>0.74</v>
      </c>
      <c r="G30" s="5">
        <v>56.04</v>
      </c>
      <c r="H30" s="5" t="s">
        <v>10</v>
      </c>
      <c r="I30" s="5">
        <v>14.89</v>
      </c>
      <c r="J30" s="5" t="s">
        <v>10</v>
      </c>
      <c r="K30" s="5">
        <v>3.48</v>
      </c>
      <c r="L30" s="5" t="s">
        <v>10</v>
      </c>
      <c r="M30" s="5">
        <v>0.43</v>
      </c>
      <c r="N30" s="5">
        <v>104.36</v>
      </c>
      <c r="O30" s="5">
        <v>3.8620000000000001</v>
      </c>
      <c r="P30" s="5">
        <v>7.4999999999999997E-2</v>
      </c>
      <c r="Q30" s="5">
        <v>8.8620000000000001</v>
      </c>
      <c r="R30" s="5" t="s">
        <v>10</v>
      </c>
      <c r="S30" s="5">
        <v>1.671</v>
      </c>
      <c r="T30" s="5" t="s">
        <v>10</v>
      </c>
      <c r="U30" s="5">
        <v>0.69599999999999995</v>
      </c>
      <c r="V30" s="5" t="s">
        <v>10</v>
      </c>
      <c r="W30" s="5">
        <v>4.2999999999999997E-2</v>
      </c>
      <c r="X30" s="5">
        <v>15.208</v>
      </c>
      <c r="Y30" s="5">
        <v>3.8090000000000002</v>
      </c>
      <c r="Z30" s="5">
        <v>7.3999999999999996E-2</v>
      </c>
      <c r="AA30" s="5">
        <v>8.7409999999999997</v>
      </c>
      <c r="AB30" s="5" t="s">
        <v>10</v>
      </c>
      <c r="AC30" s="5">
        <v>1.0069999999999999</v>
      </c>
      <c r="AD30" s="5">
        <v>0.64100000000000001</v>
      </c>
      <c r="AE30" s="5" t="s">
        <v>10</v>
      </c>
      <c r="AF30" s="5">
        <v>0.68700000000000006</v>
      </c>
      <c r="AG30" s="5" t="s">
        <v>10</v>
      </c>
      <c r="AH30" s="5">
        <v>4.2000000000000003E-2</v>
      </c>
      <c r="AI30" s="5">
        <v>15</v>
      </c>
      <c r="AJ30" s="5" t="s">
        <v>10</v>
      </c>
      <c r="AK30" s="5">
        <f t="shared" si="0"/>
        <v>0.4055489964580874</v>
      </c>
    </row>
    <row r="31" spans="1:37" ht="15.75">
      <c r="A31" s="7" t="s">
        <v>22</v>
      </c>
      <c r="B31" s="7" t="s">
        <v>42</v>
      </c>
      <c r="C31" s="7">
        <v>116</v>
      </c>
      <c r="D31" s="7">
        <v>1669</v>
      </c>
      <c r="E31" s="5">
        <v>28.93</v>
      </c>
      <c r="F31" s="5">
        <v>0.64</v>
      </c>
      <c r="G31" s="5">
        <v>56.1</v>
      </c>
      <c r="H31" s="5" t="s">
        <v>10</v>
      </c>
      <c r="I31" s="5">
        <v>14.81</v>
      </c>
      <c r="J31" s="5">
        <v>0.18</v>
      </c>
      <c r="K31" s="5">
        <v>3.62</v>
      </c>
      <c r="L31" s="5" t="s">
        <v>10</v>
      </c>
      <c r="M31" s="5">
        <v>0.28999999999999998</v>
      </c>
      <c r="N31" s="5">
        <v>104.57</v>
      </c>
      <c r="O31" s="5">
        <v>3.87</v>
      </c>
      <c r="P31" s="5">
        <v>6.4000000000000001E-2</v>
      </c>
      <c r="Q31" s="5">
        <v>8.8450000000000006</v>
      </c>
      <c r="R31" s="5" t="s">
        <v>10</v>
      </c>
      <c r="S31" s="5">
        <v>1.657</v>
      </c>
      <c r="T31" s="5">
        <v>0.02</v>
      </c>
      <c r="U31" s="5">
        <v>0.72199999999999998</v>
      </c>
      <c r="V31" s="5" t="s">
        <v>10</v>
      </c>
      <c r="W31" s="5">
        <v>2.9000000000000001E-2</v>
      </c>
      <c r="X31" s="5">
        <v>15.207000000000001</v>
      </c>
      <c r="Y31" s="5">
        <v>3.8170000000000002</v>
      </c>
      <c r="Z31" s="5">
        <v>6.4000000000000001E-2</v>
      </c>
      <c r="AA31" s="5">
        <v>8.7240000000000002</v>
      </c>
      <c r="AB31" s="5" t="s">
        <v>10</v>
      </c>
      <c r="AC31" s="5">
        <v>0.99299999999999999</v>
      </c>
      <c r="AD31" s="5">
        <v>0.64100000000000001</v>
      </c>
      <c r="AE31" s="5">
        <v>0.02</v>
      </c>
      <c r="AF31" s="5">
        <v>0.71199999999999997</v>
      </c>
      <c r="AG31" s="5" t="s">
        <v>10</v>
      </c>
      <c r="AH31" s="5">
        <v>2.8000000000000001E-2</v>
      </c>
      <c r="AI31" s="5">
        <v>15</v>
      </c>
      <c r="AJ31" s="5" t="s">
        <v>10</v>
      </c>
      <c r="AK31" s="5">
        <f t="shared" si="0"/>
        <v>0.41759530791788851</v>
      </c>
    </row>
    <row r="32" spans="1:37" ht="15.75">
      <c r="A32" s="7" t="s">
        <v>22</v>
      </c>
      <c r="B32" s="7" t="s">
        <v>42</v>
      </c>
      <c r="C32" s="7">
        <v>116</v>
      </c>
      <c r="D32" s="7">
        <v>1670</v>
      </c>
      <c r="E32" s="5">
        <v>28.24</v>
      </c>
      <c r="F32" s="5">
        <v>0.46</v>
      </c>
      <c r="G32" s="5">
        <v>57.46</v>
      </c>
      <c r="H32" s="5" t="s">
        <v>10</v>
      </c>
      <c r="I32" s="5">
        <v>14.28</v>
      </c>
      <c r="J32" s="5">
        <v>0.2</v>
      </c>
      <c r="K32" s="5">
        <v>3.25</v>
      </c>
      <c r="L32" s="5" t="s">
        <v>10</v>
      </c>
      <c r="M32" s="5">
        <v>0.5</v>
      </c>
      <c r="N32" s="5">
        <v>104.39</v>
      </c>
      <c r="O32" s="5">
        <v>3.7759999999999998</v>
      </c>
      <c r="P32" s="5">
        <v>4.5999999999999999E-2</v>
      </c>
      <c r="Q32" s="5">
        <v>9.0559999999999992</v>
      </c>
      <c r="R32" s="5" t="s">
        <v>10</v>
      </c>
      <c r="S32" s="5">
        <v>1.597</v>
      </c>
      <c r="T32" s="5">
        <v>2.3E-2</v>
      </c>
      <c r="U32" s="5">
        <v>0.64800000000000002</v>
      </c>
      <c r="V32" s="5" t="s">
        <v>10</v>
      </c>
      <c r="W32" s="5">
        <v>4.9000000000000002E-2</v>
      </c>
      <c r="X32" s="5">
        <v>15.196</v>
      </c>
      <c r="Y32" s="5">
        <v>3.7280000000000002</v>
      </c>
      <c r="Z32" s="5">
        <v>4.5999999999999999E-2</v>
      </c>
      <c r="AA32" s="5">
        <v>8.9390000000000001</v>
      </c>
      <c r="AB32" s="5" t="s">
        <v>10</v>
      </c>
      <c r="AC32" s="5">
        <v>0.97099999999999997</v>
      </c>
      <c r="AD32" s="5">
        <v>0.60499999999999998</v>
      </c>
      <c r="AE32" s="5">
        <v>2.1999999999999999E-2</v>
      </c>
      <c r="AF32" s="5">
        <v>0.64</v>
      </c>
      <c r="AG32" s="5" t="s">
        <v>10</v>
      </c>
      <c r="AH32" s="5">
        <v>4.9000000000000002E-2</v>
      </c>
      <c r="AI32" s="5">
        <v>15</v>
      </c>
      <c r="AJ32" s="5" t="s">
        <v>10</v>
      </c>
      <c r="AK32" s="5">
        <f t="shared" si="0"/>
        <v>0.39726877715704534</v>
      </c>
    </row>
    <row r="33" spans="1:37" ht="15.75">
      <c r="A33" s="7" t="s">
        <v>2</v>
      </c>
      <c r="B33" s="7" t="s">
        <v>38</v>
      </c>
      <c r="C33" s="7">
        <v>70</v>
      </c>
      <c r="D33" s="7">
        <v>1015</v>
      </c>
      <c r="E33" s="5">
        <v>24.8</v>
      </c>
      <c r="F33" s="5">
        <v>0.67</v>
      </c>
      <c r="G33" s="5">
        <v>47.87</v>
      </c>
      <c r="H33" s="5" t="s">
        <v>10</v>
      </c>
      <c r="I33" s="5">
        <v>13.06</v>
      </c>
      <c r="J33" s="5" t="s">
        <v>10</v>
      </c>
      <c r="K33" s="5">
        <v>3.06</v>
      </c>
      <c r="L33" s="5" t="s">
        <v>10</v>
      </c>
      <c r="M33" s="5" t="s">
        <v>10</v>
      </c>
      <c r="N33" s="5">
        <v>89.46</v>
      </c>
      <c r="O33" s="5">
        <v>3.88</v>
      </c>
      <c r="P33" s="5">
        <v>7.9000000000000001E-2</v>
      </c>
      <c r="Q33" s="5">
        <v>8.8260000000000005</v>
      </c>
      <c r="R33" s="5" t="s">
        <v>10</v>
      </c>
      <c r="S33" s="5">
        <v>1.7090000000000001</v>
      </c>
      <c r="T33" s="5" t="s">
        <v>10</v>
      </c>
      <c r="U33" s="5">
        <v>0.71399999999999997</v>
      </c>
      <c r="V33" s="5" t="s">
        <v>10</v>
      </c>
      <c r="W33" s="5" t="s">
        <v>10</v>
      </c>
      <c r="X33" s="5">
        <v>15.207000000000001</v>
      </c>
      <c r="Y33" s="5">
        <v>3.827</v>
      </c>
      <c r="Z33" s="5">
        <v>7.8E-2</v>
      </c>
      <c r="AA33" s="5">
        <v>8.7059999999999995</v>
      </c>
      <c r="AB33" s="5" t="s">
        <v>10</v>
      </c>
      <c r="AC33" s="5">
        <v>1.0449999999999999</v>
      </c>
      <c r="AD33" s="5">
        <v>0.64</v>
      </c>
      <c r="AE33" s="5" t="s">
        <v>10</v>
      </c>
      <c r="AF33" s="5">
        <v>0.70399999999999996</v>
      </c>
      <c r="AG33" s="5" t="s">
        <v>10</v>
      </c>
      <c r="AH33" s="5" t="s">
        <v>10</v>
      </c>
      <c r="AI33" s="5">
        <v>15</v>
      </c>
      <c r="AJ33" s="5" t="s">
        <v>10</v>
      </c>
      <c r="AK33" s="5">
        <f t="shared" si="0"/>
        <v>0.40251572327044027</v>
      </c>
    </row>
    <row r="34" spans="1:37" ht="15.75">
      <c r="A34" s="7" t="s">
        <v>2</v>
      </c>
      <c r="B34" s="7" t="s">
        <v>38</v>
      </c>
      <c r="C34" s="7">
        <v>72</v>
      </c>
      <c r="D34" s="7">
        <v>1055</v>
      </c>
      <c r="E34" s="5">
        <v>25.68</v>
      </c>
      <c r="F34" s="5">
        <v>0.8</v>
      </c>
      <c r="G34" s="5">
        <v>50.44</v>
      </c>
      <c r="H34" s="5" t="s">
        <v>10</v>
      </c>
      <c r="I34" s="5">
        <v>12</v>
      </c>
      <c r="J34" s="5" t="s">
        <v>10</v>
      </c>
      <c r="K34" s="5">
        <v>3.14</v>
      </c>
      <c r="L34" s="5" t="s">
        <v>10</v>
      </c>
      <c r="M34" s="5" t="s">
        <v>10</v>
      </c>
      <c r="N34" s="5">
        <v>92.06</v>
      </c>
      <c r="O34" s="5">
        <v>3.8719999999999999</v>
      </c>
      <c r="P34" s="5">
        <v>9.0999999999999998E-2</v>
      </c>
      <c r="Q34" s="5">
        <v>8.9640000000000004</v>
      </c>
      <c r="R34" s="5" t="s">
        <v>10</v>
      </c>
      <c r="S34" s="5">
        <v>1.5129999999999999</v>
      </c>
      <c r="T34" s="5" t="s">
        <v>10</v>
      </c>
      <c r="U34" s="5">
        <v>0.70599999999999996</v>
      </c>
      <c r="V34" s="5" t="s">
        <v>10</v>
      </c>
      <c r="W34" s="5" t="s">
        <v>10</v>
      </c>
      <c r="X34" s="5">
        <v>15.146000000000001</v>
      </c>
      <c r="Y34" s="5">
        <v>3.835</v>
      </c>
      <c r="Z34" s="5">
        <v>0.09</v>
      </c>
      <c r="AA34" s="5">
        <v>8.8780000000000001</v>
      </c>
      <c r="AB34" s="5" t="s">
        <v>10</v>
      </c>
      <c r="AC34" s="5">
        <v>1.046</v>
      </c>
      <c r="AD34" s="5">
        <v>0.45300000000000001</v>
      </c>
      <c r="AE34" s="5" t="s">
        <v>10</v>
      </c>
      <c r="AF34" s="5">
        <v>0.69899999999999995</v>
      </c>
      <c r="AG34" s="5" t="s">
        <v>10</v>
      </c>
      <c r="AH34" s="5" t="s">
        <v>10</v>
      </c>
      <c r="AI34" s="5">
        <v>15</v>
      </c>
      <c r="AJ34" s="5" t="s">
        <v>10</v>
      </c>
      <c r="AK34" s="5">
        <f t="shared" si="0"/>
        <v>0.40057306590257874</v>
      </c>
    </row>
    <row r="35" spans="1:37" ht="15.75">
      <c r="A35" s="7" t="s">
        <v>2</v>
      </c>
      <c r="B35" s="7" t="s">
        <v>38</v>
      </c>
      <c r="C35" s="7">
        <v>72</v>
      </c>
      <c r="D35" s="7">
        <v>1057</v>
      </c>
      <c r="E35" s="5">
        <v>26.58</v>
      </c>
      <c r="F35" s="5">
        <v>0.9</v>
      </c>
      <c r="G35" s="5">
        <v>51.46</v>
      </c>
      <c r="H35" s="5" t="s">
        <v>10</v>
      </c>
      <c r="I35" s="5">
        <v>12.83</v>
      </c>
      <c r="J35" s="5" t="s">
        <v>10</v>
      </c>
      <c r="K35" s="5">
        <v>3.17</v>
      </c>
      <c r="L35" s="5" t="s">
        <v>10</v>
      </c>
      <c r="M35" s="5" t="s">
        <v>10</v>
      </c>
      <c r="N35" s="5">
        <v>94.94</v>
      </c>
      <c r="O35" s="5">
        <v>3.8969999999999998</v>
      </c>
      <c r="P35" s="5">
        <v>9.9000000000000005E-2</v>
      </c>
      <c r="Q35" s="5">
        <v>8.8930000000000007</v>
      </c>
      <c r="R35" s="5" t="s">
        <v>10</v>
      </c>
      <c r="S35" s="5">
        <v>1.573</v>
      </c>
      <c r="T35" s="5" t="s">
        <v>10</v>
      </c>
      <c r="U35" s="5">
        <v>0.69299999999999995</v>
      </c>
      <c r="V35" s="5" t="s">
        <v>10</v>
      </c>
      <c r="W35" s="5" t="s">
        <v>10</v>
      </c>
      <c r="X35" s="5">
        <v>15.156000000000001</v>
      </c>
      <c r="Y35" s="5">
        <v>3.8570000000000002</v>
      </c>
      <c r="Z35" s="5">
        <v>9.8000000000000004E-2</v>
      </c>
      <c r="AA35" s="5">
        <v>8.8010000000000002</v>
      </c>
      <c r="AB35" s="5" t="s">
        <v>10</v>
      </c>
      <c r="AC35" s="5">
        <v>1.073</v>
      </c>
      <c r="AD35" s="5">
        <v>0.48399999999999999</v>
      </c>
      <c r="AE35" s="5" t="s">
        <v>10</v>
      </c>
      <c r="AF35" s="5">
        <v>0.68600000000000005</v>
      </c>
      <c r="AG35" s="5" t="s">
        <v>10</v>
      </c>
      <c r="AH35" s="5" t="s">
        <v>10</v>
      </c>
      <c r="AI35" s="5">
        <v>15</v>
      </c>
      <c r="AJ35" s="5" t="s">
        <v>10</v>
      </c>
      <c r="AK35" s="5">
        <f t="shared" si="0"/>
        <v>0.38999431495167713</v>
      </c>
    </row>
    <row r="36" spans="1:37" ht="15.75">
      <c r="A36" s="7" t="s">
        <v>2</v>
      </c>
      <c r="B36" s="7" t="s">
        <v>38</v>
      </c>
      <c r="C36" s="7">
        <v>210</v>
      </c>
      <c r="D36" s="7">
        <v>3285</v>
      </c>
      <c r="E36" s="5">
        <v>28.17</v>
      </c>
      <c r="F36" s="5">
        <v>0.67</v>
      </c>
      <c r="G36" s="5">
        <v>52.78</v>
      </c>
      <c r="H36" s="5" t="s">
        <v>10</v>
      </c>
      <c r="I36" s="5">
        <v>14.84</v>
      </c>
      <c r="J36" s="5" t="s">
        <v>10</v>
      </c>
      <c r="K36" s="5">
        <v>3.45</v>
      </c>
      <c r="L36" s="5" t="s">
        <v>10</v>
      </c>
      <c r="M36" s="5" t="s">
        <v>10</v>
      </c>
      <c r="N36" s="5">
        <v>99.91</v>
      </c>
      <c r="O36" s="5">
        <v>3.9470000000000001</v>
      </c>
      <c r="P36" s="5">
        <v>7.0999999999999994E-2</v>
      </c>
      <c r="Q36" s="5">
        <v>8.7170000000000005</v>
      </c>
      <c r="R36" s="5" t="s">
        <v>10</v>
      </c>
      <c r="S36" s="5">
        <v>1.7390000000000001</v>
      </c>
      <c r="T36" s="5" t="s">
        <v>10</v>
      </c>
      <c r="U36" s="5">
        <v>0.72099999999999997</v>
      </c>
      <c r="V36" s="5" t="s">
        <v>10</v>
      </c>
      <c r="W36" s="5" t="s">
        <v>10</v>
      </c>
      <c r="X36" s="5">
        <v>15.194000000000001</v>
      </c>
      <c r="Y36" s="5">
        <v>3.8969999999999998</v>
      </c>
      <c r="Z36" s="5">
        <v>7.0000000000000007E-2</v>
      </c>
      <c r="AA36" s="5">
        <v>8.6050000000000004</v>
      </c>
      <c r="AB36" s="5" t="s">
        <v>10</v>
      </c>
      <c r="AC36" s="5">
        <v>1.1160000000000001</v>
      </c>
      <c r="AD36" s="5">
        <v>0.60099999999999998</v>
      </c>
      <c r="AE36" s="5" t="s">
        <v>10</v>
      </c>
      <c r="AF36" s="5">
        <v>0.71099999999999997</v>
      </c>
      <c r="AG36" s="5" t="s">
        <v>10</v>
      </c>
      <c r="AH36" s="5" t="s">
        <v>10</v>
      </c>
      <c r="AI36" s="5">
        <v>15</v>
      </c>
      <c r="AJ36" s="5" t="s">
        <v>10</v>
      </c>
      <c r="AK36" s="5">
        <f t="shared" si="0"/>
        <v>0.38916256157635465</v>
      </c>
    </row>
    <row r="37" spans="1:37" ht="15.75">
      <c r="A37" s="7" t="s">
        <v>2</v>
      </c>
      <c r="B37" s="7" t="s">
        <v>38</v>
      </c>
      <c r="C37" s="7">
        <v>210</v>
      </c>
      <c r="D37" s="7">
        <v>3286</v>
      </c>
      <c r="E37" s="5">
        <v>28.17</v>
      </c>
      <c r="F37" s="5">
        <v>0.61</v>
      </c>
      <c r="G37" s="5">
        <v>54.46</v>
      </c>
      <c r="H37" s="5" t="s">
        <v>10</v>
      </c>
      <c r="I37" s="5">
        <v>14.12</v>
      </c>
      <c r="J37" s="5" t="s">
        <v>10</v>
      </c>
      <c r="K37" s="5">
        <v>3.43</v>
      </c>
      <c r="L37" s="5" t="s">
        <v>10</v>
      </c>
      <c r="M37" s="5">
        <v>0.33</v>
      </c>
      <c r="N37" s="5">
        <v>101.12</v>
      </c>
      <c r="O37" s="5">
        <v>3.8889999999999998</v>
      </c>
      <c r="P37" s="5">
        <v>6.3E-2</v>
      </c>
      <c r="Q37" s="5">
        <v>8.86</v>
      </c>
      <c r="R37" s="5" t="s">
        <v>10</v>
      </c>
      <c r="S37" s="5">
        <v>1.63</v>
      </c>
      <c r="T37" s="5" t="s">
        <v>10</v>
      </c>
      <c r="U37" s="5">
        <v>0.70599999999999996</v>
      </c>
      <c r="V37" s="5" t="s">
        <v>10</v>
      </c>
      <c r="W37" s="5">
        <v>3.4000000000000002E-2</v>
      </c>
      <c r="X37" s="5">
        <v>15.180999999999999</v>
      </c>
      <c r="Y37" s="5">
        <v>3.8420000000000001</v>
      </c>
      <c r="Z37" s="5">
        <v>6.3E-2</v>
      </c>
      <c r="AA37" s="5">
        <v>8.7539999999999996</v>
      </c>
      <c r="AB37" s="5" t="s">
        <v>10</v>
      </c>
      <c r="AC37" s="5">
        <v>1.0489999999999999</v>
      </c>
      <c r="AD37" s="5">
        <v>0.56200000000000006</v>
      </c>
      <c r="AE37" s="5" t="s">
        <v>10</v>
      </c>
      <c r="AF37" s="5">
        <v>0.69699999999999995</v>
      </c>
      <c r="AG37" s="5" t="s">
        <v>10</v>
      </c>
      <c r="AH37" s="5">
        <v>3.3000000000000002E-2</v>
      </c>
      <c r="AI37" s="5">
        <v>15</v>
      </c>
      <c r="AJ37" s="5" t="s">
        <v>10</v>
      </c>
      <c r="AK37" s="5">
        <f t="shared" si="0"/>
        <v>0.39919816723940432</v>
      </c>
    </row>
    <row r="38" spans="1:37" ht="15.75">
      <c r="A38" s="7" t="s">
        <v>2</v>
      </c>
      <c r="B38" s="7" t="s">
        <v>38</v>
      </c>
      <c r="C38" s="7">
        <v>210</v>
      </c>
      <c r="D38" s="7">
        <v>3287</v>
      </c>
      <c r="E38" s="5">
        <v>28.57</v>
      </c>
      <c r="F38" s="5">
        <v>0.49</v>
      </c>
      <c r="G38" s="5">
        <v>54.97</v>
      </c>
      <c r="H38" s="5" t="s">
        <v>10</v>
      </c>
      <c r="I38" s="5">
        <v>14.58</v>
      </c>
      <c r="J38" s="5" t="s">
        <v>10</v>
      </c>
      <c r="K38" s="5">
        <v>3.34</v>
      </c>
      <c r="L38" s="5">
        <v>0.18</v>
      </c>
      <c r="M38" s="5" t="s">
        <v>10</v>
      </c>
      <c r="N38" s="5">
        <v>102.13</v>
      </c>
      <c r="O38" s="5">
        <v>3.903</v>
      </c>
      <c r="P38" s="5">
        <v>0.05</v>
      </c>
      <c r="Q38" s="5">
        <v>8.85</v>
      </c>
      <c r="R38" s="5" t="s">
        <v>10</v>
      </c>
      <c r="S38" s="5">
        <v>1.6659999999999999</v>
      </c>
      <c r="T38" s="5" t="s">
        <v>10</v>
      </c>
      <c r="U38" s="5">
        <v>0.68</v>
      </c>
      <c r="V38" s="5">
        <v>4.8000000000000001E-2</v>
      </c>
      <c r="W38" s="5" t="s">
        <v>10</v>
      </c>
      <c r="X38" s="5">
        <v>15.196</v>
      </c>
      <c r="Y38" s="5">
        <v>3.8519999999999999</v>
      </c>
      <c r="Z38" s="5">
        <v>0.05</v>
      </c>
      <c r="AA38" s="5">
        <v>8.7349999999999994</v>
      </c>
      <c r="AB38" s="5" t="s">
        <v>10</v>
      </c>
      <c r="AC38" s="5">
        <v>1.0369999999999999</v>
      </c>
      <c r="AD38" s="5">
        <v>0.60699999999999998</v>
      </c>
      <c r="AE38" s="5" t="s">
        <v>10</v>
      </c>
      <c r="AF38" s="5">
        <v>0.67100000000000004</v>
      </c>
      <c r="AG38" s="5">
        <v>4.7E-2</v>
      </c>
      <c r="AH38" s="5" t="s">
        <v>10</v>
      </c>
      <c r="AI38" s="5">
        <v>15</v>
      </c>
      <c r="AJ38" s="5" t="s">
        <v>10</v>
      </c>
      <c r="AK38" s="5">
        <f t="shared" si="0"/>
        <v>0.3928571428571429</v>
      </c>
    </row>
    <row r="39" spans="1:37" ht="15.75">
      <c r="A39" s="7" t="s">
        <v>2</v>
      </c>
      <c r="B39" s="7" t="s">
        <v>38</v>
      </c>
      <c r="C39" s="7">
        <v>210</v>
      </c>
      <c r="D39" s="7">
        <v>3288</v>
      </c>
      <c r="E39" s="5">
        <v>28.64</v>
      </c>
      <c r="F39" s="5">
        <v>0.56999999999999995</v>
      </c>
      <c r="G39" s="5">
        <v>54.4</v>
      </c>
      <c r="H39" s="5" t="s">
        <v>10</v>
      </c>
      <c r="I39" s="5">
        <v>14.2</v>
      </c>
      <c r="J39" s="5" t="s">
        <v>10</v>
      </c>
      <c r="K39" s="5">
        <v>3.63</v>
      </c>
      <c r="L39" s="5" t="s">
        <v>10</v>
      </c>
      <c r="M39" s="5" t="s">
        <v>10</v>
      </c>
      <c r="N39" s="5">
        <v>101.44</v>
      </c>
      <c r="O39" s="5">
        <v>3.9319999999999999</v>
      </c>
      <c r="P39" s="5">
        <v>5.8999999999999997E-2</v>
      </c>
      <c r="Q39" s="5">
        <v>8.8019999999999996</v>
      </c>
      <c r="R39" s="5" t="s">
        <v>10</v>
      </c>
      <c r="S39" s="5">
        <v>1.63</v>
      </c>
      <c r="T39" s="5" t="s">
        <v>10</v>
      </c>
      <c r="U39" s="5">
        <v>0.74299999999999999</v>
      </c>
      <c r="V39" s="5" t="s">
        <v>10</v>
      </c>
      <c r="W39" s="5" t="s">
        <v>10</v>
      </c>
      <c r="X39" s="5">
        <v>15.167</v>
      </c>
      <c r="Y39" s="5">
        <v>3.8889999999999998</v>
      </c>
      <c r="Z39" s="5">
        <v>5.8000000000000003E-2</v>
      </c>
      <c r="AA39" s="5">
        <v>8.7059999999999995</v>
      </c>
      <c r="AB39" s="5" t="s">
        <v>10</v>
      </c>
      <c r="AC39" s="5">
        <v>1.0960000000000001</v>
      </c>
      <c r="AD39" s="5">
        <v>0.51700000000000002</v>
      </c>
      <c r="AE39" s="5" t="s">
        <v>10</v>
      </c>
      <c r="AF39" s="5">
        <v>0.73499999999999999</v>
      </c>
      <c r="AG39" s="5" t="s">
        <v>10</v>
      </c>
      <c r="AH39" s="5" t="s">
        <v>10</v>
      </c>
      <c r="AI39" s="5">
        <v>15</v>
      </c>
      <c r="AJ39" s="5" t="s">
        <v>10</v>
      </c>
      <c r="AK39" s="5">
        <f t="shared" si="0"/>
        <v>0.4014199890770071</v>
      </c>
    </row>
    <row r="40" spans="1:37" ht="15.75">
      <c r="A40" s="7" t="s">
        <v>2</v>
      </c>
      <c r="B40" s="7" t="s">
        <v>38</v>
      </c>
      <c r="C40" s="7">
        <v>210</v>
      </c>
      <c r="D40" s="7">
        <v>3290</v>
      </c>
      <c r="E40" s="5">
        <v>29.55</v>
      </c>
      <c r="F40" s="5">
        <v>0.65</v>
      </c>
      <c r="G40" s="5">
        <v>55.71</v>
      </c>
      <c r="H40" s="5" t="s">
        <v>10</v>
      </c>
      <c r="I40" s="5">
        <v>14.31</v>
      </c>
      <c r="J40" s="5" t="s">
        <v>10</v>
      </c>
      <c r="K40" s="5">
        <v>3.52</v>
      </c>
      <c r="L40" s="5">
        <v>0.22</v>
      </c>
      <c r="M40" s="5" t="s">
        <v>10</v>
      </c>
      <c r="N40" s="5">
        <v>103.96</v>
      </c>
      <c r="O40" s="5">
        <v>3.9569999999999999</v>
      </c>
      <c r="P40" s="5">
        <v>6.5000000000000002E-2</v>
      </c>
      <c r="Q40" s="5">
        <v>8.7919999999999998</v>
      </c>
      <c r="R40" s="5" t="s">
        <v>10</v>
      </c>
      <c r="S40" s="5">
        <v>1.6020000000000001</v>
      </c>
      <c r="T40" s="5" t="s">
        <v>10</v>
      </c>
      <c r="U40" s="5">
        <v>0.70299999999999996</v>
      </c>
      <c r="V40" s="5">
        <v>5.7000000000000002E-2</v>
      </c>
      <c r="W40" s="5" t="s">
        <v>10</v>
      </c>
      <c r="X40" s="5">
        <v>15.176</v>
      </c>
      <c r="Y40" s="5">
        <v>3.911</v>
      </c>
      <c r="Z40" s="5">
        <v>6.5000000000000002E-2</v>
      </c>
      <c r="AA40" s="5">
        <v>8.69</v>
      </c>
      <c r="AB40" s="5" t="s">
        <v>10</v>
      </c>
      <c r="AC40" s="5">
        <v>1.0389999999999999</v>
      </c>
      <c r="AD40" s="5">
        <v>0.54500000000000004</v>
      </c>
      <c r="AE40" s="5" t="s">
        <v>10</v>
      </c>
      <c r="AF40" s="5">
        <v>0.69399999999999995</v>
      </c>
      <c r="AG40" s="5">
        <v>5.6000000000000001E-2</v>
      </c>
      <c r="AH40" s="5" t="s">
        <v>10</v>
      </c>
      <c r="AI40" s="5">
        <v>15</v>
      </c>
      <c r="AJ40" s="5" t="s">
        <v>10</v>
      </c>
      <c r="AK40" s="5">
        <f t="shared" si="0"/>
        <v>0.40046162723600692</v>
      </c>
    </row>
    <row r="41" spans="1:37" ht="15.75">
      <c r="A41" s="7" t="s">
        <v>2</v>
      </c>
      <c r="B41" s="7" t="s">
        <v>38</v>
      </c>
      <c r="C41" s="7">
        <v>210</v>
      </c>
      <c r="D41" s="7">
        <v>3299</v>
      </c>
      <c r="E41" s="5">
        <v>29.11</v>
      </c>
      <c r="F41" s="5">
        <v>0.66</v>
      </c>
      <c r="G41" s="5">
        <v>56.6</v>
      </c>
      <c r="H41" s="5" t="s">
        <v>10</v>
      </c>
      <c r="I41" s="5">
        <v>14.6</v>
      </c>
      <c r="J41" s="5" t="s">
        <v>10</v>
      </c>
      <c r="K41" s="5">
        <v>3.41</v>
      </c>
      <c r="L41" s="5" t="s">
        <v>10</v>
      </c>
      <c r="M41" s="5">
        <v>0.5</v>
      </c>
      <c r="N41" s="5">
        <v>104.88</v>
      </c>
      <c r="O41" s="5">
        <v>3.8769999999999998</v>
      </c>
      <c r="P41" s="5">
        <v>6.6000000000000003E-2</v>
      </c>
      <c r="Q41" s="5">
        <v>8.8849999999999998</v>
      </c>
      <c r="R41" s="5" t="s">
        <v>10</v>
      </c>
      <c r="S41" s="5">
        <v>1.6259999999999999</v>
      </c>
      <c r="T41" s="5" t="s">
        <v>10</v>
      </c>
      <c r="U41" s="5">
        <v>0.67700000000000005</v>
      </c>
      <c r="V41" s="5" t="s">
        <v>10</v>
      </c>
      <c r="W41" s="5">
        <v>4.9000000000000002E-2</v>
      </c>
      <c r="X41" s="5">
        <v>15.18</v>
      </c>
      <c r="Y41" s="5">
        <v>3.831</v>
      </c>
      <c r="Z41" s="5">
        <v>6.5000000000000002E-2</v>
      </c>
      <c r="AA41" s="5">
        <v>8.7789999999999999</v>
      </c>
      <c r="AB41" s="5" t="s">
        <v>10</v>
      </c>
      <c r="AC41" s="5">
        <v>1.048</v>
      </c>
      <c r="AD41" s="5">
        <v>0.55900000000000005</v>
      </c>
      <c r="AE41" s="5" t="s">
        <v>10</v>
      </c>
      <c r="AF41" s="5">
        <v>0.66900000000000004</v>
      </c>
      <c r="AG41" s="5" t="s">
        <v>10</v>
      </c>
      <c r="AH41" s="5">
        <v>4.9000000000000002E-2</v>
      </c>
      <c r="AI41" s="5">
        <v>15</v>
      </c>
      <c r="AJ41" s="5" t="s">
        <v>10</v>
      </c>
      <c r="AK41" s="5">
        <f t="shared" si="0"/>
        <v>0.38963308095515437</v>
      </c>
    </row>
    <row r="42" spans="1:37" ht="15.75">
      <c r="A42" s="7" t="s">
        <v>2</v>
      </c>
      <c r="B42" s="7" t="s">
        <v>38</v>
      </c>
      <c r="C42" s="7">
        <v>210</v>
      </c>
      <c r="D42" s="7">
        <v>3302</v>
      </c>
      <c r="E42" s="5">
        <v>28.1</v>
      </c>
      <c r="F42" s="5">
        <v>0.56000000000000005</v>
      </c>
      <c r="G42" s="5">
        <v>54.76</v>
      </c>
      <c r="H42" s="5" t="s">
        <v>10</v>
      </c>
      <c r="I42" s="5">
        <v>14.56</v>
      </c>
      <c r="J42" s="5" t="s">
        <v>10</v>
      </c>
      <c r="K42" s="5">
        <v>3.1</v>
      </c>
      <c r="L42" s="5">
        <v>0.24</v>
      </c>
      <c r="M42" s="5" t="s">
        <v>10</v>
      </c>
      <c r="N42" s="5">
        <v>101.32</v>
      </c>
      <c r="O42" s="5">
        <v>3.8740000000000001</v>
      </c>
      <c r="P42" s="5">
        <v>5.8000000000000003E-2</v>
      </c>
      <c r="Q42" s="5">
        <v>8.8970000000000002</v>
      </c>
      <c r="R42" s="5" t="s">
        <v>10</v>
      </c>
      <c r="S42" s="5">
        <v>1.679</v>
      </c>
      <c r="T42" s="5" t="s">
        <v>10</v>
      </c>
      <c r="U42" s="5">
        <v>0.63700000000000001</v>
      </c>
      <c r="V42" s="5">
        <v>6.4000000000000001E-2</v>
      </c>
      <c r="W42" s="5" t="s">
        <v>10</v>
      </c>
      <c r="X42" s="5">
        <v>15.209</v>
      </c>
      <c r="Y42" s="5">
        <v>3.8210000000000002</v>
      </c>
      <c r="Z42" s="5">
        <v>5.7000000000000002E-2</v>
      </c>
      <c r="AA42" s="5">
        <v>8.7750000000000004</v>
      </c>
      <c r="AB42" s="5" t="s">
        <v>10</v>
      </c>
      <c r="AC42" s="5">
        <v>1.008</v>
      </c>
      <c r="AD42" s="5">
        <v>0.64700000000000002</v>
      </c>
      <c r="AE42" s="5" t="s">
        <v>10</v>
      </c>
      <c r="AF42" s="5">
        <v>0.628</v>
      </c>
      <c r="AG42" s="5">
        <v>6.3E-2</v>
      </c>
      <c r="AH42" s="5" t="s">
        <v>10</v>
      </c>
      <c r="AI42" s="5">
        <v>15</v>
      </c>
      <c r="AJ42" s="5" t="s">
        <v>10</v>
      </c>
      <c r="AK42" s="5">
        <f t="shared" si="0"/>
        <v>0.38386308068459657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Апатиты</vt:lpstr>
      <vt:lpstr>Биотиты</vt:lpstr>
      <vt:lpstr>Гранаты</vt:lpstr>
      <vt:lpstr>Рудные</vt:lpstr>
      <vt:lpstr>Эпидоты</vt:lpstr>
      <vt:lpstr>Плагиоклазы</vt:lpstr>
      <vt:lpstr>Амфиболы</vt:lpstr>
      <vt:lpstr>Ставролиты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Катя</dc:creator>
  <cp:lastModifiedBy>e.akimova</cp:lastModifiedBy>
  <dcterms:created xsi:type="dcterms:W3CDTF">2018-01-16T17:25:48Z</dcterms:created>
  <dcterms:modified xsi:type="dcterms:W3CDTF">2021-02-01T12:12:32Z</dcterms:modified>
</cp:coreProperties>
</file>